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6\SOUTĚŽ oblast Olomouc\"/>
    </mc:Choice>
  </mc:AlternateContent>
  <xr:revisionPtr revIDLastSave="0" documentId="8_{D97BB92B-418B-4E9D-A11D-7BEAF7E3C0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PS,EZS,ASHS 2027" sheetId="17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30" i="17" l="1"/>
  <c r="N30" i="17"/>
  <c r="X29" i="17"/>
  <c r="N29" i="17"/>
  <c r="Y29" i="17" l="1"/>
  <c r="Y30" i="17"/>
  <c r="X156" i="17"/>
  <c r="N156" i="17"/>
  <c r="X155" i="17"/>
  <c r="N155" i="17"/>
  <c r="X154" i="17"/>
  <c r="N154" i="17"/>
  <c r="X153" i="17"/>
  <c r="N153" i="17"/>
  <c r="X152" i="17"/>
  <c r="N152" i="17"/>
  <c r="X151" i="17"/>
  <c r="N151" i="17"/>
  <c r="X150" i="17"/>
  <c r="N150" i="17"/>
  <c r="X149" i="17"/>
  <c r="N149" i="17"/>
  <c r="X148" i="17"/>
  <c r="N148" i="17"/>
  <c r="X147" i="17"/>
  <c r="N147" i="17"/>
  <c r="X146" i="17"/>
  <c r="N146" i="17"/>
  <c r="X145" i="17"/>
  <c r="N145" i="17"/>
  <c r="X144" i="17"/>
  <c r="N144" i="17"/>
  <c r="X143" i="17"/>
  <c r="N143" i="17"/>
  <c r="X142" i="17"/>
  <c r="Y142" i="17" s="1"/>
  <c r="X141" i="17"/>
  <c r="N141" i="17"/>
  <c r="X140" i="17"/>
  <c r="N140" i="17"/>
  <c r="X139" i="17"/>
  <c r="N139" i="17"/>
  <c r="X138" i="17"/>
  <c r="N138" i="17"/>
  <c r="Y138" i="17" s="1"/>
  <c r="X137" i="17"/>
  <c r="N137" i="17"/>
  <c r="X136" i="17"/>
  <c r="N136" i="17"/>
  <c r="X135" i="17"/>
  <c r="N135" i="17"/>
  <c r="X134" i="17"/>
  <c r="N134" i="17"/>
  <c r="X133" i="17"/>
  <c r="N133" i="17"/>
  <c r="X132" i="17"/>
  <c r="N132" i="17"/>
  <c r="X131" i="17"/>
  <c r="N131" i="17"/>
  <c r="X130" i="17"/>
  <c r="N130" i="17"/>
  <c r="X129" i="17"/>
  <c r="N129" i="17"/>
  <c r="X128" i="17"/>
  <c r="N128" i="17"/>
  <c r="X127" i="17"/>
  <c r="N127" i="17"/>
  <c r="X126" i="17"/>
  <c r="N126" i="17"/>
  <c r="X125" i="17"/>
  <c r="N125" i="17"/>
  <c r="X124" i="17"/>
  <c r="N124" i="17"/>
  <c r="Y124" i="17" s="1"/>
  <c r="X123" i="17"/>
  <c r="N123" i="17"/>
  <c r="X122" i="17"/>
  <c r="N122" i="17"/>
  <c r="X121" i="17"/>
  <c r="N121" i="17"/>
  <c r="X120" i="17"/>
  <c r="N120" i="17"/>
  <c r="X119" i="17"/>
  <c r="N119" i="17"/>
  <c r="Y119" i="17" s="1"/>
  <c r="X118" i="17"/>
  <c r="N118" i="17"/>
  <c r="X117" i="17"/>
  <c r="N117" i="17"/>
  <c r="X116" i="17"/>
  <c r="N116" i="17"/>
  <c r="X115" i="17"/>
  <c r="N115" i="17"/>
  <c r="X114" i="17"/>
  <c r="N114" i="17"/>
  <c r="X113" i="17"/>
  <c r="N113" i="17"/>
  <c r="X112" i="17"/>
  <c r="N112" i="17"/>
  <c r="X111" i="17"/>
  <c r="N111" i="17"/>
  <c r="X110" i="17"/>
  <c r="N110" i="17"/>
  <c r="X109" i="17"/>
  <c r="N109" i="17"/>
  <c r="X108" i="17"/>
  <c r="N108" i="17"/>
  <c r="X107" i="17"/>
  <c r="N107" i="17"/>
  <c r="X106" i="17"/>
  <c r="N106" i="17"/>
  <c r="X105" i="17"/>
  <c r="N105" i="17"/>
  <c r="X104" i="17"/>
  <c r="N104" i="17"/>
  <c r="X103" i="17"/>
  <c r="N103" i="17"/>
  <c r="X102" i="17"/>
  <c r="N102" i="17"/>
  <c r="X101" i="17"/>
  <c r="N101" i="17"/>
  <c r="X100" i="17"/>
  <c r="N100" i="17"/>
  <c r="X99" i="17"/>
  <c r="N99" i="17"/>
  <c r="X98" i="17"/>
  <c r="N98" i="17"/>
  <c r="X97" i="17"/>
  <c r="N97" i="17"/>
  <c r="X96" i="17"/>
  <c r="N96" i="17"/>
  <c r="X95" i="17"/>
  <c r="N95" i="17"/>
  <c r="X94" i="17"/>
  <c r="N94" i="17"/>
  <c r="X93" i="17"/>
  <c r="N93" i="17"/>
  <c r="X92" i="17"/>
  <c r="N92" i="17"/>
  <c r="X91" i="17"/>
  <c r="N91" i="17"/>
  <c r="X90" i="17"/>
  <c r="N90" i="17"/>
  <c r="X89" i="17"/>
  <c r="N89" i="17"/>
  <c r="X88" i="17"/>
  <c r="N88" i="17"/>
  <c r="X87" i="17"/>
  <c r="N87" i="17"/>
  <c r="X86" i="17"/>
  <c r="N86" i="17"/>
  <c r="X85" i="17"/>
  <c r="N85" i="17"/>
  <c r="X84" i="17"/>
  <c r="N84" i="17"/>
  <c r="X83" i="17"/>
  <c r="N83" i="17"/>
  <c r="X82" i="17"/>
  <c r="Y82" i="17" s="1"/>
  <c r="N82" i="17"/>
  <c r="X81" i="17"/>
  <c r="N81" i="17"/>
  <c r="X80" i="17"/>
  <c r="N80" i="17"/>
  <c r="X79" i="17"/>
  <c r="N79" i="17"/>
  <c r="X78" i="17"/>
  <c r="N78" i="17"/>
  <c r="X77" i="17"/>
  <c r="N77" i="17"/>
  <c r="X76" i="17"/>
  <c r="Y76" i="17" s="1"/>
  <c r="N76" i="17"/>
  <c r="X75" i="17"/>
  <c r="N75" i="17"/>
  <c r="X74" i="17"/>
  <c r="N74" i="17"/>
  <c r="X73" i="17"/>
  <c r="Y73" i="17" s="1"/>
  <c r="X72" i="17"/>
  <c r="Y72" i="17" s="1"/>
  <c r="X71" i="17"/>
  <c r="N71" i="17"/>
  <c r="X70" i="17"/>
  <c r="N70" i="17"/>
  <c r="X69" i="17"/>
  <c r="N69" i="17"/>
  <c r="X68" i="17"/>
  <c r="N68" i="17"/>
  <c r="X67" i="17"/>
  <c r="N67" i="17"/>
  <c r="X66" i="17"/>
  <c r="N66" i="17"/>
  <c r="X65" i="17"/>
  <c r="N65" i="17"/>
  <c r="X64" i="17"/>
  <c r="N64" i="17"/>
  <c r="X63" i="17"/>
  <c r="N63" i="17"/>
  <c r="X62" i="17"/>
  <c r="N62" i="17"/>
  <c r="X61" i="17"/>
  <c r="N61" i="17"/>
  <c r="X60" i="17"/>
  <c r="N60" i="17"/>
  <c r="X59" i="17"/>
  <c r="N59" i="17"/>
  <c r="X58" i="17"/>
  <c r="N58" i="17"/>
  <c r="X57" i="17"/>
  <c r="N57" i="17"/>
  <c r="X56" i="17"/>
  <c r="N56" i="17"/>
  <c r="X55" i="17"/>
  <c r="N55" i="17"/>
  <c r="X54" i="17"/>
  <c r="N54" i="17"/>
  <c r="X53" i="17"/>
  <c r="N53" i="17"/>
  <c r="X52" i="17"/>
  <c r="N52" i="17"/>
  <c r="X51" i="17"/>
  <c r="N51" i="17"/>
  <c r="X50" i="17"/>
  <c r="N50" i="17"/>
  <c r="X49" i="17"/>
  <c r="N49" i="17"/>
  <c r="X48" i="17"/>
  <c r="N48" i="17"/>
  <c r="X47" i="17"/>
  <c r="N47" i="17"/>
  <c r="X46" i="17"/>
  <c r="N46" i="17"/>
  <c r="X45" i="17"/>
  <c r="N45" i="17"/>
  <c r="X44" i="17"/>
  <c r="N44" i="17"/>
  <c r="X43" i="17"/>
  <c r="N43" i="17"/>
  <c r="X42" i="17"/>
  <c r="N42" i="17"/>
  <c r="X41" i="17"/>
  <c r="N41" i="17"/>
  <c r="X40" i="17"/>
  <c r="N40" i="17"/>
  <c r="X39" i="17"/>
  <c r="N39" i="17"/>
  <c r="X38" i="17"/>
  <c r="N38" i="17"/>
  <c r="X37" i="17"/>
  <c r="N37" i="17"/>
  <c r="Y37" i="17" s="1"/>
  <c r="X36" i="17"/>
  <c r="N36" i="17"/>
  <c r="X35" i="17"/>
  <c r="N35" i="17"/>
  <c r="X34" i="17"/>
  <c r="N34" i="17"/>
  <c r="X33" i="17"/>
  <c r="N33" i="17"/>
  <c r="Y33" i="17" s="1"/>
  <c r="X32" i="17"/>
  <c r="N32" i="17"/>
  <c r="X31" i="17"/>
  <c r="N31" i="17"/>
  <c r="Y31" i="17" s="1"/>
  <c r="X28" i="17"/>
  <c r="N28" i="17"/>
  <c r="X27" i="17"/>
  <c r="N27" i="17"/>
  <c r="Y27" i="17" s="1"/>
  <c r="X26" i="17"/>
  <c r="N26" i="17"/>
  <c r="X25" i="17"/>
  <c r="N25" i="17"/>
  <c r="X24" i="17"/>
  <c r="N24" i="17"/>
  <c r="X23" i="17"/>
  <c r="N23" i="17"/>
  <c r="X22" i="17"/>
  <c r="Y22" i="17" s="1"/>
  <c r="N22" i="17"/>
  <c r="X21" i="17"/>
  <c r="N21" i="17"/>
  <c r="X20" i="17"/>
  <c r="N20" i="17"/>
  <c r="X19" i="17"/>
  <c r="N19" i="17"/>
  <c r="Y19" i="17" s="1"/>
  <c r="X18" i="17"/>
  <c r="N18" i="17"/>
  <c r="X17" i="17"/>
  <c r="N17" i="17"/>
  <c r="X16" i="17"/>
  <c r="N16" i="17"/>
  <c r="X15" i="17"/>
  <c r="N15" i="17"/>
  <c r="X14" i="17"/>
  <c r="Y14" i="17" s="1"/>
  <c r="N14" i="17"/>
  <c r="X13" i="17"/>
  <c r="N13" i="17"/>
  <c r="X12" i="17"/>
  <c r="N12" i="17"/>
  <c r="X11" i="17"/>
  <c r="N11" i="17"/>
  <c r="X10" i="17"/>
  <c r="N10" i="17"/>
  <c r="X9" i="17"/>
  <c r="N9" i="17"/>
  <c r="X8" i="17"/>
  <c r="N8" i="17"/>
  <c r="X7" i="17"/>
  <c r="N7" i="17"/>
  <c r="Y7" i="17" s="1"/>
  <c r="Y6" i="17"/>
  <c r="X6" i="17"/>
  <c r="N6" i="17"/>
  <c r="X5" i="17"/>
  <c r="N5" i="17"/>
  <c r="AH157" i="17"/>
  <c r="AG157" i="17"/>
  <c r="AF157" i="17"/>
  <c r="AD157" i="17"/>
  <c r="AC157" i="17"/>
  <c r="AB157" i="17"/>
  <c r="AE157" i="17"/>
  <c r="Y25" i="17" l="1"/>
  <c r="Y100" i="17"/>
  <c r="Y90" i="17"/>
  <c r="Y45" i="17"/>
  <c r="Y146" i="17"/>
  <c r="Y147" i="17"/>
  <c r="Y87" i="17"/>
  <c r="Y95" i="17"/>
  <c r="Y39" i="17"/>
  <c r="Y67" i="17"/>
  <c r="Y93" i="17"/>
  <c r="Y97" i="17"/>
  <c r="Y125" i="17"/>
  <c r="Y141" i="17"/>
  <c r="Y26" i="17"/>
  <c r="Y32" i="17"/>
  <c r="Y40" i="17"/>
  <c r="Y54" i="17"/>
  <c r="Y103" i="17"/>
  <c r="Y111" i="17"/>
  <c r="Y143" i="17"/>
  <c r="Y80" i="17"/>
  <c r="Y88" i="17"/>
  <c r="Y96" i="17"/>
  <c r="Y104" i="17"/>
  <c r="Y112" i="17"/>
  <c r="Y116" i="17"/>
  <c r="Y127" i="17"/>
  <c r="Y135" i="17"/>
  <c r="Y5" i="17"/>
  <c r="Y28" i="17"/>
  <c r="Y44" i="17"/>
  <c r="Y52" i="17"/>
  <c r="Y69" i="17"/>
  <c r="Y9" i="17"/>
  <c r="Y17" i="17"/>
  <c r="Y65" i="17"/>
  <c r="Y47" i="17"/>
  <c r="Y58" i="17"/>
  <c r="Y62" i="17"/>
  <c r="Y91" i="17"/>
  <c r="Y99" i="17"/>
  <c r="Y59" i="17"/>
  <c r="Y66" i="17"/>
  <c r="Y115" i="17"/>
  <c r="Y36" i="17"/>
  <c r="Y50" i="17"/>
  <c r="Y12" i="17"/>
  <c r="Y20" i="17"/>
  <c r="Y71" i="17"/>
  <c r="Y92" i="17"/>
  <c r="Y123" i="17"/>
  <c r="Y56" i="17"/>
  <c r="Y64" i="17"/>
  <c r="Y131" i="17"/>
  <c r="Y35" i="17"/>
  <c r="Y41" i="17"/>
  <c r="Y49" i="17"/>
  <c r="Y57" i="17"/>
  <c r="Y113" i="17"/>
  <c r="Y120" i="17"/>
  <c r="Y78" i="17"/>
  <c r="Y149" i="17"/>
  <c r="Y153" i="17"/>
  <c r="Y23" i="17"/>
  <c r="Y61" i="17"/>
  <c r="Y16" i="17"/>
  <c r="Y81" i="17"/>
  <c r="Y85" i="17"/>
  <c r="Y89" i="17"/>
  <c r="Y108" i="17"/>
  <c r="Y130" i="17"/>
  <c r="Y134" i="17"/>
  <c r="Y43" i="17"/>
  <c r="Y13" i="17"/>
  <c r="Y21" i="17"/>
  <c r="Y34" i="17"/>
  <c r="Y55" i="17"/>
  <c r="Y94" i="17"/>
  <c r="Y101" i="17"/>
  <c r="Y151" i="17"/>
  <c r="Y10" i="17"/>
  <c r="Y83" i="17"/>
  <c r="Y106" i="17"/>
  <c r="Y110" i="17"/>
  <c r="Y128" i="17"/>
  <c r="Y132" i="17"/>
  <c r="Y144" i="17"/>
  <c r="Y118" i="17"/>
  <c r="Y121" i="17"/>
  <c r="Y136" i="17"/>
  <c r="Y140" i="17"/>
  <c r="Y63" i="17"/>
  <c r="Y70" i="17"/>
  <c r="Y75" i="17"/>
  <c r="Y86" i="17"/>
  <c r="Y117" i="17"/>
  <c r="Y150" i="17"/>
  <c r="Y154" i="17"/>
  <c r="Y24" i="17"/>
  <c r="Y42" i="17"/>
  <c r="Y46" i="17"/>
  <c r="Y53" i="17"/>
  <c r="Y79" i="17"/>
  <c r="Y107" i="17"/>
  <c r="Y114" i="17"/>
  <c r="Y139" i="17"/>
  <c r="Y155" i="17"/>
  <c r="Y11" i="17"/>
  <c r="Y18" i="17"/>
  <c r="Y84" i="17"/>
  <c r="Y98" i="17"/>
  <c r="Y122" i="17"/>
  <c r="Y129" i="17"/>
  <c r="Y133" i="17"/>
  <c r="Y145" i="17"/>
  <c r="Y148" i="17"/>
  <c r="Y152" i="17"/>
  <c r="Y156" i="17"/>
  <c r="Y8" i="17"/>
  <c r="Y15" i="17"/>
  <c r="Y48" i="17"/>
  <c r="Y51" i="17"/>
  <c r="Y77" i="17"/>
  <c r="Y102" i="17"/>
  <c r="Y105" i="17"/>
  <c r="Y109" i="17"/>
  <c r="Y126" i="17"/>
  <c r="Y137" i="17"/>
  <c r="Y74" i="17"/>
  <c r="Y60" i="17"/>
  <c r="Y38" i="17"/>
  <c r="Y68" i="17"/>
  <c r="X157" i="17"/>
  <c r="N157" i="17"/>
  <c r="Y157" i="17" l="1"/>
</calcChain>
</file>

<file path=xl/sharedStrings.xml><?xml version="1.0" encoding="utf-8"?>
<sst xmlns="http://schemas.openxmlformats.org/spreadsheetml/2006/main" count="366" uniqueCount="201">
  <si>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</si>
  <si>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</si>
  <si>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</si>
  <si>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</si>
  <si>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</si>
  <si>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</si>
  <si>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</si>
  <si>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</si>
  <si>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</si>
  <si>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</si>
  <si>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</si>
  <si>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</si>
  <si>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</si>
  <si>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</si>
  <si>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</si>
  <si>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</si>
  <si>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</si>
  <si>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</si>
  <si>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</si>
  <si>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</si>
  <si>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</si>
  <si>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</si>
  <si>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</si>
  <si>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</si>
  <si>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</si>
  <si>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sazba:</t>
  </si>
  <si>
    <t>L-ASHS</t>
  </si>
  <si>
    <t>kláv.,čtečka, konc.</t>
  </si>
  <si>
    <t>množství hasiva pro tlak. Zkoušku</t>
  </si>
  <si>
    <t>množství hasiva</t>
  </si>
  <si>
    <t>rok plnění nádob</t>
  </si>
  <si>
    <t>žst. Újezd u Uničova</t>
  </si>
  <si>
    <t>žst. Horní Lideč</t>
  </si>
  <si>
    <t>CDP Přerov (půlroční)</t>
  </si>
  <si>
    <t>žst. Uničov</t>
  </si>
  <si>
    <t>RD PZS P4220 km 13,147 Uničov</t>
  </si>
  <si>
    <t>RD PZS P4221 km 14,634 Uničov</t>
  </si>
  <si>
    <t>RD PZS P4200 km102,821 Olomouc</t>
  </si>
  <si>
    <t>RD PZS P4201 km103,855 Olomouc</t>
  </si>
  <si>
    <t>RD PZS P4202 km 104,324 Olomouc</t>
  </si>
  <si>
    <t>RD PZS P4203 km 108,463 Trusovice</t>
  </si>
  <si>
    <t>RD PZS P4205 km 109,890 Bohuňovice</t>
  </si>
  <si>
    <t>TS Bohuňovice</t>
  </si>
  <si>
    <t>žst. Bohuňovice</t>
  </si>
  <si>
    <t>žst. Hradčovice</t>
  </si>
  <si>
    <t>žst. Uherský Brod</t>
  </si>
  <si>
    <t>žst. Újezdec u Luh.</t>
  </si>
  <si>
    <t>žst. Luhačovice</t>
  </si>
  <si>
    <t>Lhotka n.B.</t>
  </si>
  <si>
    <t>Dluhonice</t>
  </si>
  <si>
    <t>TM 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</si>
  <si>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</si>
  <si>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</si>
  <si>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</si>
  <si>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</si>
  <si>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</si>
  <si>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</si>
  <si>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</si>
  <si>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</si>
  <si>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žst. Říkovice</t>
  </si>
  <si>
    <t>TD Břest IH</t>
  </si>
  <si>
    <t>žst. Hulín</t>
  </si>
  <si>
    <t>SŽDC Hulín + MVTV</t>
  </si>
  <si>
    <t>žst. Tlumačov</t>
  </si>
  <si>
    <t xml:space="preserve">žst. Otrokovice </t>
  </si>
  <si>
    <t>žst. Napajedla</t>
  </si>
  <si>
    <t>žst. Huštěnovice</t>
  </si>
  <si>
    <t>žst. Staré Město</t>
  </si>
  <si>
    <t>žst. Nedakonice</t>
  </si>
  <si>
    <t>žst. Zlín - střed</t>
  </si>
  <si>
    <t>žst. Kunovice</t>
  </si>
  <si>
    <t>žst. Ostrožská N. Ves</t>
  </si>
  <si>
    <t>žst. Uherský Ostroh</t>
  </si>
  <si>
    <t>žst. Kroměříž</t>
  </si>
  <si>
    <t>žst. Bojkovice</t>
  </si>
  <si>
    <t>žst. Slavičín</t>
  </si>
  <si>
    <t>žst. Nezdenice</t>
  </si>
  <si>
    <t>žst. Osíčko</t>
  </si>
  <si>
    <t>žst. Kunovice Loučka</t>
  </si>
  <si>
    <t>žst. Val. Meziříčí St.1</t>
  </si>
  <si>
    <t>žst. Val.Meziříčí St. 2</t>
  </si>
  <si>
    <t>RD PZS P4208 km 116,149 Šternberk</t>
  </si>
  <si>
    <t>žst. Šternberk</t>
  </si>
  <si>
    <t>RD PZS P4218 km 10,716 Újezd u Uničova</t>
  </si>
  <si>
    <t>RD PZS P4219 km 11,750 Paseka</t>
  </si>
  <si>
    <t>RD PZS P4215 km 8,613 Újezd u Uničova</t>
  </si>
  <si>
    <t>RD PZS P4214 km 5,794 Mladějovice</t>
  </si>
  <si>
    <t>RD PZS P4212 km 2,362 Babice</t>
  </si>
  <si>
    <t>RD PZS P4213 km 3,195 Babice</t>
  </si>
  <si>
    <t>žst. Bohuslavice n.Vl.</t>
  </si>
  <si>
    <t>žst. Vlárský Průsmyk</t>
  </si>
  <si>
    <t>žst.Šumperk - Alvis</t>
  </si>
  <si>
    <t xml:space="preserve">žst.Šumperk  </t>
  </si>
  <si>
    <t>TM Červenka</t>
  </si>
  <si>
    <t>SŽDC Kunovice</t>
  </si>
  <si>
    <t>TNS Valašské Meziříčí</t>
  </si>
  <si>
    <t>TNS Říkovice</t>
  </si>
  <si>
    <t>Přerov el. Dispečink</t>
  </si>
  <si>
    <t>Přerov VB</t>
  </si>
  <si>
    <t>CDP Přerov (roční)</t>
  </si>
  <si>
    <t>TNS Ústí u Vsetína</t>
  </si>
  <si>
    <t>Bohdíkov</t>
  </si>
  <si>
    <t>Ruda nad Moravou</t>
  </si>
  <si>
    <t>SPS Zábřeh</t>
  </si>
  <si>
    <t>TS Šumperk</t>
  </si>
  <si>
    <t>TM Šumperk</t>
  </si>
  <si>
    <t>TNS Střelná</t>
  </si>
  <si>
    <t>Hustopeče nad B.</t>
  </si>
  <si>
    <t>Blatec</t>
  </si>
  <si>
    <t>Hranice n.M - město</t>
  </si>
  <si>
    <t>Hanušovice</t>
  </si>
  <si>
    <t>TS Jeseník</t>
  </si>
  <si>
    <t>Jeseník</t>
  </si>
  <si>
    <t>žst. Třebětice</t>
  </si>
  <si>
    <t>žst. Bylnice</t>
  </si>
  <si>
    <t>TNS Šternberk</t>
  </si>
  <si>
    <t>TNS Uničov</t>
  </si>
  <si>
    <t>TMP Olomouc</t>
  </si>
  <si>
    <t>TNS Nezamyslice</t>
  </si>
  <si>
    <t>ÚS Olomouc</t>
  </si>
  <si>
    <t>VB Olomouc</t>
  </si>
  <si>
    <t>TS Prosenice</t>
  </si>
  <si>
    <t>TNS Otrokovice</t>
  </si>
  <si>
    <t>RD PZS P4222 km 15,476 Uničov</t>
  </si>
  <si>
    <t>TMS Říkovice</t>
  </si>
  <si>
    <t>RD PZS P4207 km 115,493 Uničov</t>
  </si>
  <si>
    <t>SPS Lukavice</t>
  </si>
  <si>
    <t xml:space="preserve">RD PZS P4199 km102,540 Olomouc </t>
  </si>
  <si>
    <t>RD PZS P4204 km109,086 Bohuňovice</t>
  </si>
  <si>
    <t>SEE Tlumačov</t>
  </si>
  <si>
    <t>RD PZS P4223 km17,880 Lazce</t>
  </si>
  <si>
    <t>RD PZS P4224 km18,313 Troubelice polní</t>
  </si>
  <si>
    <t>RD PZS P4225 km19,723 Troubelice</t>
  </si>
  <si>
    <t>RD PZS P4226 km20,170 Dědinka</t>
  </si>
  <si>
    <t>TNS Troubelice</t>
  </si>
  <si>
    <t>žst. Troubelice VB</t>
  </si>
  <si>
    <t>RD PZS P4227 km21,151 Li-Tr</t>
  </si>
  <si>
    <t>RD PZS P4229 km23,847 Hradečná</t>
  </si>
  <si>
    <t>RD PZS P4230 km25,291 Li-Tr</t>
  </si>
  <si>
    <t>TNS Libina</t>
  </si>
  <si>
    <t>žst. Libina VB</t>
  </si>
  <si>
    <t>RD PZS P4231 km31,943 NM-Li</t>
  </si>
  <si>
    <t>RD PZS P4232 km37,940 N.Malín JZD</t>
  </si>
  <si>
    <t>RD PZS P4233 km38,169 N.Malín kostel</t>
  </si>
  <si>
    <t>RD PZS P4236 km40,676 SU-NM</t>
  </si>
  <si>
    <t>RD PZS P4237 km42,103 SU-NM</t>
  </si>
  <si>
    <t>RD PZS P4238 km42,565 SU-NM</t>
  </si>
  <si>
    <t>RD PZS P4239 km42,838 SU-NM</t>
  </si>
  <si>
    <t>žst. Nový Malín TB</t>
  </si>
  <si>
    <t>TMP Hrabišín</t>
  </si>
  <si>
    <t>RD PZS P4228 km23,341 Hradečná</t>
  </si>
  <si>
    <t>Uničov zast. UNEX (trafostanice)</t>
  </si>
  <si>
    <t>žst. Vsetín RZZ</t>
  </si>
  <si>
    <t>žst. Vsetín MVTV</t>
  </si>
  <si>
    <t>žst. Vsetín obvod Bečva</t>
  </si>
  <si>
    <t>žst. Vsetín DT</t>
  </si>
  <si>
    <t>žst. Vsetín TO</t>
  </si>
  <si>
    <t>žst. Vsetín VB</t>
  </si>
  <si>
    <t>Holešov TS</t>
  </si>
  <si>
    <t>žst. Postřelmov</t>
  </si>
  <si>
    <t>žst. Bludov</t>
  </si>
  <si>
    <t>žst. Lipová Lázně</t>
  </si>
  <si>
    <t>žst. Drahotuše</t>
  </si>
  <si>
    <t>žst. Hranice na Moravě</t>
  </si>
  <si>
    <t>žst. Lipník nad Bečvou</t>
  </si>
  <si>
    <t>žst. Prosenice</t>
  </si>
  <si>
    <t>žst. Štěpánov</t>
  </si>
  <si>
    <t>žst. Červenka</t>
  </si>
  <si>
    <t>žst. Mohelnice</t>
  </si>
  <si>
    <t>žst. Moravičany</t>
  </si>
  <si>
    <t>žst. Lukavice</t>
  </si>
  <si>
    <t>žst. Grygov</t>
  </si>
  <si>
    <t>žst. Brodek</t>
  </si>
  <si>
    <t>žst. Zábřeh</t>
  </si>
  <si>
    <t>žst. Hoštejn</t>
  </si>
  <si>
    <t>žst. Jablůnka</t>
  </si>
  <si>
    <t>žst. Valašská Polanka</t>
  </si>
  <si>
    <t>žst. Pivín</t>
  </si>
  <si>
    <t>žst. Holešov VB</t>
  </si>
  <si>
    <t>RD PZS P7535 km 17,875 Hrubá Voda zast.</t>
  </si>
  <si>
    <t>žst. Senice na Hané</t>
  </si>
  <si>
    <t>žst. Ostružná</t>
  </si>
  <si>
    <t>RD PZS P7961 km 100,674 Kunovice</t>
  </si>
  <si>
    <t>termín</t>
  </si>
  <si>
    <t>Termín</t>
  </si>
  <si>
    <t>ÚNOR</t>
  </si>
  <si>
    <t>BŘEZEN</t>
  </si>
  <si>
    <t>LEDEN</t>
  </si>
  <si>
    <t>DUBEN</t>
  </si>
  <si>
    <t>KVĚTEN</t>
  </si>
  <si>
    <t>ČERVEN</t>
  </si>
  <si>
    <t>ČERVENEC</t>
  </si>
  <si>
    <t>SRPEN</t>
  </si>
  <si>
    <t xml:space="preserve">ZÁŘÍ </t>
  </si>
  <si>
    <t>ŘÍJEN</t>
  </si>
  <si>
    <t>LISTOPAD</t>
  </si>
  <si>
    <t>PROSINEC</t>
  </si>
  <si>
    <t>ZÁŘÍ</t>
  </si>
  <si>
    <t xml:space="preserve">  Díl 3_Dílčí údržba rok 2027 - Soupis zařízení - požadované funkční zkoušky a kontroly provozuschopnosti EPS, EZS, ASHS - SSZT  Olomouc </t>
  </si>
  <si>
    <t>Do žlutě označených buněk dopište jednotkovou cenu (Kč bez DPH)</t>
  </si>
  <si>
    <t>Celkovou částku (buňka Y157) oranžově označenou vypíšete do Dílu 1 - Celková cenová nabídka, oddíl 01 - Sborník ÚOŽI, PČ-2, Typ-K, OST-759R2, Ostatní-Funkční zkoušky a kontroly provozuschopnosti zařízení EPS, EZS (za rok 2027), podle soupisu zařízení viz Díl 3 - Dílčí údržba rok 2027 - cena (buňka I83)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</si>
</sst>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7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Arial CE"/>
      <family val="2"/>
      <charset val="238"/>
    </font>
    <font>
      <b/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sz val="10"/>
      <color rgb="FF00B05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7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1"/>
    <xf numFmtId="0" fontId="5" fillId="0" borderId="1"/>
    <xf numFmtId="44" fontId="9" fillId="0" borderId="1" applyFont="0" applyFill="0" applyBorder="0" applyAlignment="0" applyProtection="0"/>
    <xf numFmtId="0" fontId="3" fillId="0" borderId="1"/>
    <xf numFmtId="0" fontId="11" fillId="0" borderId="1"/>
    <xf numFmtId="44" fontId="11" fillId="0" borderId="1" applyFont="0" applyFill="0" applyBorder="0" applyAlignment="0" applyProtection="0"/>
  </cellStyleXfs>
  <cellXfs count="453">
    <xf numFmtId="0" fontId="0" fillId="0" borderId="0" xfId="0"/>
    <xf numFmtId="0" fontId="11" fillId="0" borderId="1" xfId="5" applyAlignment="1">
      <alignment vertical="center"/>
    </xf>
    <xf numFmtId="0" fontId="11" fillId="0" borderId="1" xfId="5"/>
    <xf numFmtId="0" fontId="11" fillId="0" borderId="1" xfId="5" applyAlignment="1">
      <alignment horizontal="center" vertical="center"/>
    </xf>
    <xf numFmtId="164" fontId="2" fillId="0" borderId="25" xfId="6" applyNumberFormat="1" applyFont="1" applyFill="1" applyBorder="1" applyAlignment="1">
      <alignment horizontal="right"/>
    </xf>
    <xf numFmtId="3" fontId="2" fillId="3" borderId="24" xfId="6" applyNumberFormat="1" applyFont="1" applyFill="1" applyBorder="1" applyAlignment="1">
      <alignment horizontal="center"/>
    </xf>
    <xf numFmtId="3" fontId="14" fillId="3" borderId="43" xfId="6" applyNumberFormat="1" applyFont="1" applyFill="1" applyBorder="1" applyAlignment="1">
      <alignment horizontal="center"/>
    </xf>
    <xf numFmtId="164" fontId="2" fillId="0" borderId="34" xfId="6" applyNumberFormat="1" applyFont="1" applyFill="1" applyBorder="1" applyAlignment="1">
      <alignment horizontal="right"/>
    </xf>
    <xf numFmtId="164" fontId="14" fillId="0" borderId="26" xfId="6" applyNumberFormat="1" applyFont="1" applyFill="1" applyBorder="1" applyAlignment="1">
      <alignment horizontal="right"/>
    </xf>
    <xf numFmtId="3" fontId="14" fillId="3" borderId="19" xfId="6" applyNumberFormat="1" applyFont="1" applyFill="1" applyBorder="1" applyAlignment="1">
      <alignment horizontal="center"/>
    </xf>
    <xf numFmtId="164" fontId="2" fillId="0" borderId="35" xfId="6" applyNumberFormat="1" applyFont="1" applyFill="1" applyBorder="1" applyAlignment="1">
      <alignment horizontal="right"/>
    </xf>
    <xf numFmtId="164" fontId="2" fillId="0" borderId="33" xfId="6" applyNumberFormat="1" applyFont="1" applyFill="1" applyBorder="1" applyAlignment="1">
      <alignment horizontal="right"/>
    </xf>
    <xf numFmtId="3" fontId="2" fillId="3" borderId="24" xfId="5" applyNumberFormat="1" applyFont="1" applyFill="1" applyBorder="1" applyAlignment="1">
      <alignment horizontal="center"/>
    </xf>
    <xf numFmtId="3" fontId="14" fillId="0" borderId="23" xfId="5" applyNumberFormat="1" applyFont="1" applyBorder="1" applyAlignment="1">
      <alignment horizontal="center"/>
    </xf>
    <xf numFmtId="3" fontId="14" fillId="0" borderId="24" xfId="5" applyNumberFormat="1" applyFont="1" applyBorder="1" applyAlignment="1">
      <alignment horizontal="center"/>
    </xf>
    <xf numFmtId="3" fontId="14" fillId="0" borderId="33" xfId="5" applyNumberFormat="1" applyFont="1" applyBorder="1" applyAlignment="1">
      <alignment horizontal="center"/>
    </xf>
    <xf numFmtId="1" fontId="14" fillId="0" borderId="33" xfId="5" applyNumberFormat="1" applyFont="1" applyBorder="1" applyAlignment="1">
      <alignment horizontal="center"/>
    </xf>
    <xf numFmtId="164" fontId="2" fillId="0" borderId="26" xfId="6" applyNumberFormat="1" applyFont="1" applyFill="1" applyBorder="1" applyAlignment="1">
      <alignment horizontal="right"/>
    </xf>
    <xf numFmtId="3" fontId="2" fillId="3" borderId="19" xfId="5" applyNumberFormat="1" applyFont="1" applyFill="1" applyBorder="1" applyAlignment="1">
      <alignment horizontal="center"/>
    </xf>
    <xf numFmtId="3" fontId="2" fillId="0" borderId="16" xfId="5" applyNumberFormat="1" applyFont="1" applyBorder="1" applyAlignment="1">
      <alignment horizontal="center"/>
    </xf>
    <xf numFmtId="3" fontId="2" fillId="0" borderId="17" xfId="5" applyNumberFormat="1" applyFont="1" applyBorder="1" applyAlignment="1">
      <alignment horizontal="center"/>
    </xf>
    <xf numFmtId="3" fontId="2" fillId="0" borderId="19" xfId="5" applyNumberFormat="1" applyFont="1" applyBorder="1" applyAlignment="1">
      <alignment horizontal="center"/>
    </xf>
    <xf numFmtId="3" fontId="2" fillId="0" borderId="34" xfId="5" applyNumberFormat="1" applyFont="1" applyBorder="1" applyAlignment="1">
      <alignment horizontal="center"/>
    </xf>
    <xf numFmtId="1" fontId="2" fillId="0" borderId="34" xfId="5" applyNumberFormat="1" applyFont="1" applyBorder="1" applyAlignment="1">
      <alignment horizontal="center"/>
    </xf>
    <xf numFmtId="3" fontId="14" fillId="0" borderId="16" xfId="6" applyNumberFormat="1" applyFont="1" applyFill="1" applyBorder="1" applyAlignment="1">
      <alignment horizontal="center"/>
    </xf>
    <xf numFmtId="3" fontId="14" fillId="0" borderId="17" xfId="6" applyNumberFormat="1" applyFont="1" applyFill="1" applyBorder="1" applyAlignment="1">
      <alignment horizontal="center"/>
    </xf>
    <xf numFmtId="3" fontId="14" fillId="0" borderId="19" xfId="6" applyNumberFormat="1" applyFont="1" applyFill="1" applyBorder="1" applyAlignment="1">
      <alignment horizontal="center"/>
    </xf>
    <xf numFmtId="3" fontId="14" fillId="0" borderId="34" xfId="6" applyNumberFormat="1" applyFont="1" applyFill="1" applyBorder="1" applyAlignment="1">
      <alignment horizontal="center"/>
    </xf>
    <xf numFmtId="1" fontId="14" fillId="0" borderId="34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3" xfId="5" applyNumberFormat="1" applyFont="1" applyFill="1" applyBorder="1" applyAlignment="1">
      <alignment horizontal="center"/>
    </xf>
    <xf numFmtId="3" fontId="2" fillId="0" borderId="42" xfId="5" applyNumberFormat="1" applyFont="1" applyBorder="1" applyAlignment="1">
      <alignment horizontal="center"/>
    </xf>
    <xf numFmtId="3" fontId="2" fillId="0" borderId="43" xfId="5" applyNumberFormat="1" applyFont="1" applyBorder="1" applyAlignment="1">
      <alignment horizontal="center"/>
    </xf>
    <xf numFmtId="3" fontId="2" fillId="0" borderId="47" xfId="5" applyNumberFormat="1" applyFont="1" applyBorder="1" applyAlignment="1">
      <alignment horizontal="center"/>
    </xf>
    <xf numFmtId="1" fontId="2" fillId="0" borderId="47" xfId="5" applyNumberFormat="1" applyFont="1" applyBorder="1" applyAlignment="1">
      <alignment horizontal="center"/>
    </xf>
    <xf numFmtId="3" fontId="2" fillId="3" borderId="43" xfId="6" applyNumberFormat="1" applyFont="1" applyFill="1" applyBorder="1" applyAlignment="1">
      <alignment horizontal="center"/>
    </xf>
    <xf numFmtId="3" fontId="2" fillId="0" borderId="41" xfId="6" applyNumberFormat="1" applyFont="1" applyFill="1" applyBorder="1" applyAlignment="1">
      <alignment horizontal="center"/>
    </xf>
    <xf numFmtId="3" fontId="2" fillId="0" borderId="42" xfId="6" applyNumberFormat="1" applyFont="1" applyFill="1" applyBorder="1" applyAlignment="1">
      <alignment horizontal="center"/>
    </xf>
    <xf numFmtId="3" fontId="2" fillId="0" borderId="43" xfId="6" applyNumberFormat="1" applyFont="1" applyFill="1" applyBorder="1" applyAlignment="1">
      <alignment horizontal="center"/>
    </xf>
    <xf numFmtId="3" fontId="2" fillId="0" borderId="47" xfId="6" applyNumberFormat="1" applyFont="1" applyFill="1" applyBorder="1" applyAlignment="1">
      <alignment horizontal="center"/>
    </xf>
    <xf numFmtId="1" fontId="2" fillId="0" borderId="47" xfId="6" applyNumberFormat="1" applyFont="1" applyFill="1" applyBorder="1" applyAlignment="1">
      <alignment horizontal="center"/>
    </xf>
    <xf numFmtId="0" fontId="15" fillId="0" borderId="1" xfId="5" applyFont="1"/>
    <xf numFmtId="3" fontId="2" fillId="3" borderId="19" xfId="6" applyNumberFormat="1" applyFont="1" applyFill="1" applyBorder="1" applyAlignment="1">
      <alignment horizontal="center"/>
    </xf>
    <xf numFmtId="3" fontId="2" fillId="0" borderId="16" xfId="6" applyNumberFormat="1" applyFont="1" applyFill="1" applyBorder="1" applyAlignment="1">
      <alignment horizontal="center"/>
    </xf>
    <xf numFmtId="3" fontId="2" fillId="0" borderId="17" xfId="6" applyNumberFormat="1" applyFont="1" applyFill="1" applyBorder="1" applyAlignment="1">
      <alignment horizontal="center"/>
    </xf>
    <xf numFmtId="3" fontId="2" fillId="0" borderId="19" xfId="6" applyNumberFormat="1" applyFont="1" applyFill="1" applyBorder="1" applyAlignment="1">
      <alignment horizontal="center"/>
    </xf>
    <xf numFmtId="3" fontId="2" fillId="0" borderId="34" xfId="6" applyNumberFormat="1" applyFont="1" applyFill="1" applyBorder="1" applyAlignment="1">
      <alignment horizontal="center"/>
    </xf>
    <xf numFmtId="1" fontId="2" fillId="0" borderId="34" xfId="6" applyNumberFormat="1" applyFont="1" applyFill="1" applyBorder="1" applyAlignment="1">
      <alignment horizontal="center"/>
    </xf>
    <xf numFmtId="164" fontId="2" fillId="0" borderId="31" xfId="6" applyNumberFormat="1" applyFont="1" applyFill="1" applyBorder="1" applyAlignment="1">
      <alignment horizontal="right"/>
    </xf>
    <xf numFmtId="3" fontId="2" fillId="3" borderId="29" xfId="6" applyNumberFormat="1" applyFont="1" applyFill="1" applyBorder="1" applyAlignment="1">
      <alignment horizontal="center"/>
    </xf>
    <xf numFmtId="3" fontId="2" fillId="0" borderId="27" xfId="6" applyNumberFormat="1" applyFont="1" applyFill="1" applyBorder="1" applyAlignment="1">
      <alignment horizontal="center"/>
    </xf>
    <xf numFmtId="3" fontId="2" fillId="0" borderId="28" xfId="6" applyNumberFormat="1" applyFont="1" applyFill="1" applyBorder="1" applyAlignment="1">
      <alignment horizontal="center"/>
    </xf>
    <xf numFmtId="3" fontId="2" fillId="0" borderId="29" xfId="6" applyNumberFormat="1" applyFont="1" applyFill="1" applyBorder="1" applyAlignment="1">
      <alignment horizontal="center"/>
    </xf>
    <xf numFmtId="3" fontId="2" fillId="0" borderId="35" xfId="6" applyNumberFormat="1" applyFont="1" applyFill="1" applyBorder="1" applyAlignment="1">
      <alignment horizontal="center"/>
    </xf>
    <xf numFmtId="1" fontId="2" fillId="0" borderId="35" xfId="6" applyNumberFormat="1" applyFont="1" applyFill="1" applyBorder="1" applyAlignment="1">
      <alignment horizontal="center"/>
    </xf>
    <xf numFmtId="3" fontId="2" fillId="0" borderId="23" xfId="6" applyNumberFormat="1" applyFont="1" applyFill="1" applyBorder="1" applyAlignment="1">
      <alignment horizontal="center"/>
    </xf>
    <xf numFmtId="3" fontId="2" fillId="0" borderId="24" xfId="6" applyNumberFormat="1" applyFont="1" applyFill="1" applyBorder="1" applyAlignment="1">
      <alignment horizontal="center"/>
    </xf>
    <xf numFmtId="3" fontId="2" fillId="0" borderId="33" xfId="6" applyNumberFormat="1" applyFont="1" applyFill="1" applyBorder="1" applyAlignment="1">
      <alignment horizontal="center"/>
    </xf>
    <xf numFmtId="1" fontId="2" fillId="0" borderId="33" xfId="6" applyNumberFormat="1" applyFont="1" applyFill="1" applyBorder="1" applyAlignment="1">
      <alignment horizontal="center"/>
    </xf>
    <xf numFmtId="164" fontId="14" fillId="0" borderId="25" xfId="6" applyNumberFormat="1" applyFont="1" applyFill="1" applyBorder="1" applyAlignment="1">
      <alignment horizontal="right"/>
    </xf>
    <xf numFmtId="3" fontId="14" fillId="3" borderId="24" xfId="6" applyNumberFormat="1" applyFont="1" applyFill="1" applyBorder="1" applyAlignment="1">
      <alignment horizontal="center"/>
    </xf>
    <xf numFmtId="3" fontId="14" fillId="0" borderId="22" xfId="6" applyNumberFormat="1" applyFont="1" applyFill="1" applyBorder="1" applyAlignment="1">
      <alignment horizontal="center"/>
    </xf>
    <xf numFmtId="3" fontId="14" fillId="0" borderId="23" xfId="6" applyNumberFormat="1" applyFont="1" applyFill="1" applyBorder="1" applyAlignment="1">
      <alignment horizontal="center"/>
    </xf>
    <xf numFmtId="3" fontId="14" fillId="0" borderId="24" xfId="6" applyNumberFormat="1" applyFont="1" applyFill="1" applyBorder="1" applyAlignment="1">
      <alignment horizontal="center"/>
    </xf>
    <xf numFmtId="3" fontId="14" fillId="0" borderId="33" xfId="6" applyNumberFormat="1" applyFont="1" applyFill="1" applyBorder="1" applyAlignment="1">
      <alignment horizontal="center"/>
    </xf>
    <xf numFmtId="1" fontId="14" fillId="0" borderId="33" xfId="6" applyNumberFormat="1" applyFont="1" applyFill="1" applyBorder="1" applyAlignment="1">
      <alignment horizontal="center"/>
    </xf>
    <xf numFmtId="3" fontId="14" fillId="0" borderId="41" xfId="6" applyNumberFormat="1" applyFont="1" applyFill="1" applyBorder="1" applyAlignment="1">
      <alignment horizontal="center"/>
    </xf>
    <xf numFmtId="3" fontId="14" fillId="0" borderId="42" xfId="6" applyNumberFormat="1" applyFont="1" applyFill="1" applyBorder="1" applyAlignment="1">
      <alignment horizontal="center"/>
    </xf>
    <xf numFmtId="3" fontId="14" fillId="0" borderId="43" xfId="6" applyNumberFormat="1" applyFont="1" applyFill="1" applyBorder="1" applyAlignment="1">
      <alignment horizontal="center"/>
    </xf>
    <xf numFmtId="3" fontId="14" fillId="0" borderId="47" xfId="6" applyNumberFormat="1" applyFont="1" applyFill="1" applyBorder="1" applyAlignment="1">
      <alignment horizontal="center"/>
    </xf>
    <xf numFmtId="1" fontId="14" fillId="0" borderId="47" xfId="6" applyNumberFormat="1" applyFont="1" applyFill="1" applyBorder="1" applyAlignment="1">
      <alignment horizontal="center"/>
    </xf>
    <xf numFmtId="164" fontId="14" fillId="0" borderId="3" xfId="6" applyNumberFormat="1" applyFont="1" applyFill="1" applyBorder="1" applyAlignment="1">
      <alignment horizontal="right"/>
    </xf>
    <xf numFmtId="3" fontId="14" fillId="3" borderId="38" xfId="6" applyNumberFormat="1" applyFont="1" applyFill="1" applyBorder="1" applyAlignment="1">
      <alignment horizontal="center"/>
    </xf>
    <xf numFmtId="3" fontId="14" fillId="0" borderId="37" xfId="6" applyNumberFormat="1" applyFont="1" applyFill="1" applyBorder="1" applyAlignment="1">
      <alignment horizontal="center"/>
    </xf>
    <xf numFmtId="3" fontId="14" fillId="0" borderId="13" xfId="6" applyNumberFormat="1" applyFont="1" applyFill="1" applyBorder="1" applyAlignment="1">
      <alignment horizontal="center"/>
    </xf>
    <xf numFmtId="3" fontId="14" fillId="0" borderId="38" xfId="6" applyNumberFormat="1" applyFont="1" applyFill="1" applyBorder="1" applyAlignment="1">
      <alignment horizontal="center"/>
    </xf>
    <xf numFmtId="3" fontId="14" fillId="0" borderId="40" xfId="6" applyNumberFormat="1" applyFont="1" applyFill="1" applyBorder="1" applyAlignment="1">
      <alignment horizontal="center"/>
    </xf>
    <xf numFmtId="1" fontId="14" fillId="0" borderId="40" xfId="6" applyNumberFormat="1" applyFont="1" applyFill="1" applyBorder="1" applyAlignment="1">
      <alignment horizontal="center"/>
    </xf>
    <xf numFmtId="3" fontId="14" fillId="0" borderId="27" xfId="6" applyNumberFormat="1" applyFont="1" applyFill="1" applyBorder="1" applyAlignment="1">
      <alignment horizontal="center"/>
    </xf>
    <xf numFmtId="3" fontId="14" fillId="0" borderId="28" xfId="6" applyNumberFormat="1" applyFont="1" applyFill="1" applyBorder="1" applyAlignment="1">
      <alignment horizontal="center"/>
    </xf>
    <xf numFmtId="3" fontId="14" fillId="0" borderId="29" xfId="6" applyNumberFormat="1" applyFont="1" applyFill="1" applyBorder="1" applyAlignment="1">
      <alignment horizontal="center"/>
    </xf>
    <xf numFmtId="3" fontId="14" fillId="0" borderId="35" xfId="6" applyNumberFormat="1" applyFont="1" applyFill="1" applyBorder="1" applyAlignment="1">
      <alignment horizontal="center"/>
    </xf>
    <xf numFmtId="1" fontId="14" fillId="0" borderId="35" xfId="6" applyNumberFormat="1" applyFont="1" applyFill="1" applyBorder="1" applyAlignment="1">
      <alignment horizontal="center"/>
    </xf>
    <xf numFmtId="3" fontId="2" fillId="0" borderId="22" xfId="5" applyNumberFormat="1" applyFont="1" applyBorder="1" applyAlignment="1">
      <alignment horizontal="center"/>
    </xf>
    <xf numFmtId="3" fontId="2" fillId="0" borderId="23" xfId="5" applyNumberFormat="1" applyFont="1" applyBorder="1" applyAlignment="1">
      <alignment horizontal="center"/>
    </xf>
    <xf numFmtId="3" fontId="2" fillId="0" borderId="24" xfId="5" applyNumberFormat="1" applyFont="1" applyBorder="1" applyAlignment="1">
      <alignment horizontal="center"/>
    </xf>
    <xf numFmtId="3" fontId="2" fillId="0" borderId="33" xfId="5" applyNumberFormat="1" applyFont="1" applyBorder="1" applyAlignment="1">
      <alignment horizontal="center"/>
    </xf>
    <xf numFmtId="1" fontId="2" fillId="0" borderId="33" xfId="5" applyNumberFormat="1" applyFont="1" applyBorder="1" applyAlignment="1">
      <alignment horizontal="center"/>
    </xf>
    <xf numFmtId="3" fontId="2" fillId="3" borderId="12" xfId="6" applyNumberFormat="1" applyFont="1" applyFill="1" applyBorder="1" applyAlignment="1">
      <alignment horizontal="center"/>
    </xf>
    <xf numFmtId="3" fontId="2" fillId="0" borderId="10" xfId="6" applyNumberFormat="1" applyFont="1" applyFill="1" applyBorder="1" applyAlignment="1">
      <alignment horizontal="center"/>
    </xf>
    <xf numFmtId="3" fontId="2" fillId="0" borderId="11" xfId="6" applyNumberFormat="1" applyFont="1" applyFill="1" applyBorder="1" applyAlignment="1">
      <alignment horizontal="center"/>
    </xf>
    <xf numFmtId="3" fontId="2" fillId="0" borderId="12" xfId="6" applyNumberFormat="1" applyFont="1" applyFill="1" applyBorder="1" applyAlignment="1">
      <alignment horizontal="center"/>
    </xf>
    <xf numFmtId="3" fontId="2" fillId="0" borderId="36" xfId="6" applyNumberFormat="1" applyFont="1" applyFill="1" applyBorder="1" applyAlignment="1">
      <alignment horizontal="center"/>
    </xf>
    <xf numFmtId="1" fontId="2" fillId="0" borderId="36" xfId="6" applyNumberFormat="1" applyFont="1" applyFill="1" applyBorder="1" applyAlignment="1">
      <alignment horizontal="center"/>
    </xf>
    <xf numFmtId="3" fontId="2" fillId="0" borderId="30" xfId="6" applyNumberFormat="1" applyFont="1" applyFill="1" applyBorder="1" applyAlignment="1">
      <alignment horizontal="center"/>
    </xf>
    <xf numFmtId="0" fontId="10" fillId="0" borderId="49" xfId="5" applyFont="1" applyBorder="1"/>
    <xf numFmtId="164" fontId="16" fillId="0" borderId="49" xfId="5" applyNumberFormat="1" applyFont="1" applyBorder="1" applyAlignment="1">
      <alignment horizontal="center" vertical="center"/>
    </xf>
    <xf numFmtId="164" fontId="16" fillId="6" borderId="32" xfId="5" applyNumberFormat="1" applyFont="1" applyFill="1" applyBorder="1" applyAlignment="1">
      <alignment horizontal="center" vertical="center"/>
    </xf>
    <xf numFmtId="3" fontId="17" fillId="0" borderId="49" xfId="5" applyNumberFormat="1" applyFont="1" applyBorder="1" applyAlignment="1">
      <alignment horizontal="center" vertical="center"/>
    </xf>
    <xf numFmtId="1" fontId="18" fillId="0" borderId="1" xfId="5" applyNumberFormat="1" applyFont="1" applyAlignment="1">
      <alignment horizontal="center" vertical="center"/>
    </xf>
    <xf numFmtId="1" fontId="11" fillId="0" borderId="1" xfId="5" applyNumberFormat="1"/>
    <xf numFmtId="164" fontId="2" fillId="0" borderId="14" xfId="6" applyNumberFormat="1" applyFont="1" applyFill="1" applyBorder="1" applyAlignment="1">
      <alignment horizontal="right"/>
    </xf>
    <xf numFmtId="164" fontId="8" fillId="0" borderId="2" xfId="6" applyNumberFormat="1" applyFont="1" applyFill="1" applyBorder="1" applyAlignment="1">
      <alignment horizontal="right"/>
    </xf>
    <xf numFmtId="3" fontId="8" fillId="3" borderId="41" xfId="6" applyNumberFormat="1" applyFont="1" applyFill="1" applyBorder="1" applyAlignment="1">
      <alignment horizontal="center"/>
    </xf>
    <xf numFmtId="3" fontId="8" fillId="3" borderId="43" xfId="6" applyNumberFormat="1" applyFont="1" applyFill="1" applyBorder="1" applyAlignment="1">
      <alignment horizontal="center"/>
    </xf>
    <xf numFmtId="3" fontId="8" fillId="3" borderId="42" xfId="6" applyNumberFormat="1" applyFont="1" applyFill="1" applyBorder="1" applyAlignment="1">
      <alignment horizontal="center"/>
    </xf>
    <xf numFmtId="3" fontId="8" fillId="3" borderId="47" xfId="6" applyNumberFormat="1" applyFont="1" applyFill="1" applyBorder="1" applyAlignment="1">
      <alignment horizontal="center"/>
    </xf>
    <xf numFmtId="1" fontId="8" fillId="3" borderId="47" xfId="6" applyNumberFormat="1" applyFont="1" applyFill="1" applyBorder="1" applyAlignment="1">
      <alignment horizontal="center"/>
    </xf>
    <xf numFmtId="164" fontId="2" fillId="0" borderId="19" xfId="5" applyNumberFormat="1" applyFont="1" applyBorder="1" applyAlignment="1">
      <alignment horizontal="right"/>
    </xf>
    <xf numFmtId="164" fontId="2" fillId="0" borderId="29" xfId="5" applyNumberFormat="1" applyFont="1" applyBorder="1" applyAlignment="1">
      <alignment horizontal="right"/>
    </xf>
    <xf numFmtId="164" fontId="2" fillId="0" borderId="40" xfId="6" applyNumberFormat="1" applyFont="1" applyFill="1" applyBorder="1" applyAlignment="1">
      <alignment horizontal="right"/>
    </xf>
    <xf numFmtId="3" fontId="2" fillId="3" borderId="38" xfId="5" applyNumberFormat="1" applyFont="1" applyFill="1" applyBorder="1" applyAlignment="1">
      <alignment horizontal="center"/>
    </xf>
    <xf numFmtId="3" fontId="2" fillId="0" borderId="37" xfId="5" applyNumberFormat="1" applyFont="1" applyBorder="1" applyAlignment="1">
      <alignment horizontal="center"/>
    </xf>
    <xf numFmtId="3" fontId="2" fillId="0" borderId="13" xfId="5" applyNumberFormat="1" applyFont="1" applyBorder="1" applyAlignment="1">
      <alignment horizontal="center"/>
    </xf>
    <xf numFmtId="3" fontId="2" fillId="0" borderId="38" xfId="5" applyNumberFormat="1" applyFont="1" applyBorder="1" applyAlignment="1">
      <alignment horizontal="center"/>
    </xf>
    <xf numFmtId="3" fontId="2" fillId="0" borderId="40" xfId="5" applyNumberFormat="1" applyFont="1" applyBorder="1" applyAlignment="1">
      <alignment horizontal="center"/>
    </xf>
    <xf numFmtId="1" fontId="2" fillId="0" borderId="40" xfId="5" applyNumberFormat="1" applyFont="1" applyBorder="1" applyAlignment="1">
      <alignment horizontal="center"/>
    </xf>
    <xf numFmtId="164" fontId="2" fillId="0" borderId="24" xfId="6" applyNumberFormat="1" applyFont="1" applyFill="1" applyBorder="1" applyAlignment="1">
      <alignment horizontal="right"/>
    </xf>
    <xf numFmtId="3" fontId="11" fillId="3" borderId="37" xfId="6" applyNumberFormat="1" applyFont="1" applyFill="1" applyBorder="1" applyAlignment="1">
      <alignment horizontal="center"/>
    </xf>
    <xf numFmtId="3" fontId="11" fillId="3" borderId="38" xfId="6" applyNumberFormat="1" applyFont="1" applyFill="1" applyBorder="1" applyAlignment="1">
      <alignment horizontal="center"/>
    </xf>
    <xf numFmtId="3" fontId="11" fillId="3" borderId="13" xfId="6" applyNumberFormat="1" applyFont="1" applyFill="1" applyBorder="1" applyAlignment="1">
      <alignment horizontal="center"/>
    </xf>
    <xf numFmtId="3" fontId="11" fillId="3" borderId="40" xfId="6" applyNumberFormat="1" applyFont="1" applyFill="1" applyBorder="1" applyAlignment="1">
      <alignment horizontal="center"/>
    </xf>
    <xf numFmtId="1" fontId="11" fillId="3" borderId="40" xfId="6" applyNumberFormat="1" applyFont="1" applyFill="1" applyBorder="1" applyAlignment="1">
      <alignment horizontal="center"/>
    </xf>
    <xf numFmtId="3" fontId="11" fillId="3" borderId="17" xfId="6" applyNumberFormat="1" applyFont="1" applyFill="1" applyBorder="1" applyAlignment="1">
      <alignment horizontal="center"/>
    </xf>
    <xf numFmtId="3" fontId="11" fillId="3" borderId="16" xfId="6" applyNumberFormat="1" applyFont="1" applyFill="1" applyBorder="1" applyAlignment="1">
      <alignment horizontal="center"/>
    </xf>
    <xf numFmtId="3" fontId="11" fillId="3" borderId="19" xfId="6" applyNumberFormat="1" applyFont="1" applyFill="1" applyBorder="1" applyAlignment="1">
      <alignment horizontal="center"/>
    </xf>
    <xf numFmtId="3" fontId="11" fillId="3" borderId="14" xfId="6" applyNumberFormat="1" applyFont="1" applyFill="1" applyBorder="1" applyAlignment="1">
      <alignment horizontal="center"/>
    </xf>
    <xf numFmtId="1" fontId="11" fillId="3" borderId="14" xfId="6" applyNumberFormat="1" applyFont="1" applyFill="1" applyBorder="1" applyAlignment="1">
      <alignment horizontal="center"/>
    </xf>
    <xf numFmtId="0" fontId="1" fillId="0" borderId="1" xfId="5" applyFont="1"/>
    <xf numFmtId="3" fontId="2" fillId="0" borderId="27" xfId="5" applyNumberFormat="1" applyFont="1" applyBorder="1" applyAlignment="1">
      <alignment horizontal="center"/>
    </xf>
    <xf numFmtId="3" fontId="2" fillId="0" borderId="29" xfId="5" applyNumberFormat="1" applyFont="1" applyBorder="1" applyAlignment="1">
      <alignment horizontal="center"/>
    </xf>
    <xf numFmtId="3" fontId="2" fillId="0" borderId="28" xfId="5" applyNumberFormat="1" applyFont="1" applyBorder="1" applyAlignment="1">
      <alignment horizontal="center"/>
    </xf>
    <xf numFmtId="3" fontId="2" fillId="0" borderId="35" xfId="5" applyNumberFormat="1" applyFont="1" applyBorder="1" applyAlignment="1">
      <alignment horizontal="center"/>
    </xf>
    <xf numFmtId="1" fontId="2" fillId="0" borderId="35" xfId="5" applyNumberFormat="1" applyFont="1" applyBorder="1" applyAlignment="1">
      <alignment horizontal="center"/>
    </xf>
    <xf numFmtId="164" fontId="2" fillId="0" borderId="52" xfId="6" applyNumberFormat="1" applyFont="1" applyFill="1" applyBorder="1" applyAlignment="1">
      <alignment horizontal="right"/>
    </xf>
    <xf numFmtId="0" fontId="6" fillId="0" borderId="1" xfId="5" applyFont="1"/>
    <xf numFmtId="0" fontId="20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8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18" fillId="0" borderId="0" xfId="0" applyNumberFormat="1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5" borderId="0" xfId="0" applyFont="1" applyFill="1"/>
    <xf numFmtId="0" fontId="18" fillId="5" borderId="0" xfId="0" applyFont="1" applyFill="1"/>
    <xf numFmtId="164" fontId="21" fillId="0" borderId="29" xfId="5" applyNumberFormat="1" applyFont="1" applyBorder="1" applyAlignment="1">
      <alignment horizontal="right"/>
    </xf>
    <xf numFmtId="164" fontId="21" fillId="0" borderId="57" xfId="5" applyNumberFormat="1" applyFont="1" applyBorder="1" applyAlignment="1">
      <alignment horizontal="right"/>
    </xf>
    <xf numFmtId="164" fontId="21" fillId="0" borderId="17" xfId="5" applyNumberFormat="1" applyFont="1" applyBorder="1" applyAlignment="1">
      <alignment horizontal="right"/>
    </xf>
    <xf numFmtId="164" fontId="21" fillId="0" borderId="13" xfId="5" applyNumberFormat="1" applyFont="1" applyBorder="1" applyAlignment="1">
      <alignment horizontal="right"/>
    </xf>
    <xf numFmtId="164" fontId="21" fillId="0" borderId="28" xfId="5" applyNumberFormat="1" applyFont="1" applyBorder="1" applyAlignment="1">
      <alignment horizontal="right"/>
    </xf>
    <xf numFmtId="0" fontId="21" fillId="0" borderId="1" xfId="5" applyFont="1"/>
    <xf numFmtId="0" fontId="21" fillId="0" borderId="1" xfId="5" applyFont="1" applyAlignment="1">
      <alignment horizontal="center"/>
    </xf>
    <xf numFmtId="0" fontId="21" fillId="4" borderId="16" xfId="5" applyFont="1" applyFill="1" applyBorder="1" applyAlignment="1">
      <alignment horizontal="center"/>
    </xf>
    <xf numFmtId="0" fontId="21" fillId="4" borderId="17" xfId="5" applyFont="1" applyFill="1" applyBorder="1" applyAlignment="1">
      <alignment horizontal="center"/>
    </xf>
    <xf numFmtId="164" fontId="21" fillId="4" borderId="38" xfId="5" applyNumberFormat="1" applyFont="1" applyFill="1" applyBorder="1" applyAlignment="1">
      <alignment horizontal="right"/>
    </xf>
    <xf numFmtId="0" fontId="21" fillId="0" borderId="13" xfId="0" applyFont="1" applyBorder="1" applyAlignment="1">
      <alignment horizontal="center"/>
    </xf>
    <xf numFmtId="0" fontId="21" fillId="0" borderId="17" xfId="5" applyFont="1" applyBorder="1" applyAlignment="1">
      <alignment horizontal="center"/>
    </xf>
    <xf numFmtId="164" fontId="21" fillId="4" borderId="19" xfId="5" applyNumberFormat="1" applyFont="1" applyFill="1" applyBorder="1" applyAlignment="1">
      <alignment horizontal="right"/>
    </xf>
    <xf numFmtId="0" fontId="21" fillId="0" borderId="17" xfId="0" applyFont="1" applyBorder="1" applyAlignment="1">
      <alignment horizontal="center"/>
    </xf>
    <xf numFmtId="0" fontId="21" fillId="0" borderId="13" xfId="5" applyFont="1" applyBorder="1" applyAlignment="1">
      <alignment horizontal="center"/>
    </xf>
    <xf numFmtId="0" fontId="21" fillId="4" borderId="23" xfId="5" applyFont="1" applyFill="1" applyBorder="1" applyAlignment="1">
      <alignment horizontal="center"/>
    </xf>
    <xf numFmtId="0" fontId="22" fillId="4" borderId="18" xfId="5" applyFont="1" applyFill="1" applyBorder="1" applyAlignment="1">
      <alignment horizontal="center"/>
    </xf>
    <xf numFmtId="164" fontId="21" fillId="4" borderId="28" xfId="5" applyNumberFormat="1" applyFont="1" applyFill="1" applyBorder="1" applyAlignment="1">
      <alignment horizontal="right"/>
    </xf>
    <xf numFmtId="0" fontId="21" fillId="0" borderId="23" xfId="5" applyFont="1" applyBorder="1" applyAlignment="1">
      <alignment horizontal="center"/>
    </xf>
    <xf numFmtId="164" fontId="21" fillId="4" borderId="29" xfId="5" applyNumberFormat="1" applyFont="1" applyFill="1" applyBorder="1" applyAlignment="1">
      <alignment horizontal="right"/>
    </xf>
    <xf numFmtId="0" fontId="21" fillId="4" borderId="22" xfId="5" applyFont="1" applyFill="1" applyBorder="1" applyAlignment="1">
      <alignment horizontal="center"/>
    </xf>
    <xf numFmtId="164" fontId="21" fillId="4" borderId="24" xfId="5" applyNumberFormat="1" applyFont="1" applyFill="1" applyBorder="1" applyAlignment="1">
      <alignment horizontal="right"/>
    </xf>
    <xf numFmtId="0" fontId="21" fillId="0" borderId="22" xfId="5" applyFont="1" applyBorder="1" applyAlignment="1">
      <alignment horizontal="center"/>
    </xf>
    <xf numFmtId="0" fontId="21" fillId="0" borderId="16" xfId="5" applyFont="1" applyBorder="1" applyAlignment="1">
      <alignment horizontal="center"/>
    </xf>
    <xf numFmtId="0" fontId="21" fillId="4" borderId="27" xfId="5" applyFont="1" applyFill="1" applyBorder="1" applyAlignment="1">
      <alignment horizontal="center"/>
    </xf>
    <xf numFmtId="0" fontId="21" fillId="4" borderId="28" xfId="5" applyFont="1" applyFill="1" applyBorder="1" applyAlignment="1">
      <alignment horizontal="center"/>
    </xf>
    <xf numFmtId="0" fontId="21" fillId="0" borderId="37" xfId="5" applyFont="1" applyBorder="1" applyAlignment="1">
      <alignment horizontal="center"/>
    </xf>
    <xf numFmtId="164" fontId="21" fillId="4" borderId="17" xfId="5" applyNumberFormat="1" applyFont="1" applyFill="1" applyBorder="1" applyAlignment="1">
      <alignment horizontal="right"/>
    </xf>
    <xf numFmtId="0" fontId="21" fillId="0" borderId="17" xfId="5" applyFont="1" applyBorder="1"/>
    <xf numFmtId="0" fontId="21" fillId="0" borderId="27" xfId="5" applyFont="1" applyBorder="1" applyAlignment="1">
      <alignment horizontal="center"/>
    </xf>
    <xf numFmtId="0" fontId="21" fillId="0" borderId="28" xfId="5" applyFont="1" applyBorder="1" applyAlignment="1">
      <alignment horizontal="center"/>
    </xf>
    <xf numFmtId="0" fontId="21" fillId="0" borderId="28" xfId="5" applyFont="1" applyBorder="1"/>
    <xf numFmtId="164" fontId="21" fillId="4" borderId="23" xfId="5" applyNumberFormat="1" applyFont="1" applyFill="1" applyBorder="1" applyAlignment="1">
      <alignment horizontal="right"/>
    </xf>
    <xf numFmtId="0" fontId="21" fillId="4" borderId="16" xfId="5" applyFont="1" applyFill="1" applyBorder="1" applyAlignment="1">
      <alignment horizontal="center" vertical="center"/>
    </xf>
    <xf numFmtId="0" fontId="21" fillId="4" borderId="17" xfId="5" applyFont="1" applyFill="1" applyBorder="1" applyAlignment="1">
      <alignment horizontal="center" vertical="center"/>
    </xf>
    <xf numFmtId="0" fontId="21" fillId="0" borderId="50" xfId="5" applyFont="1" applyBorder="1" applyAlignment="1">
      <alignment horizontal="center"/>
    </xf>
    <xf numFmtId="0" fontId="21" fillId="0" borderId="51" xfId="5" applyFont="1" applyBorder="1" applyAlignment="1">
      <alignment horizontal="center"/>
    </xf>
    <xf numFmtId="0" fontId="21" fillId="0" borderId="22" xfId="5" applyFont="1" applyBorder="1" applyAlignment="1">
      <alignment horizontal="center" vertical="center"/>
    </xf>
    <xf numFmtId="0" fontId="21" fillId="0" borderId="23" xfId="5" applyFont="1" applyBorder="1" applyAlignment="1">
      <alignment horizontal="center" vertical="center"/>
    </xf>
    <xf numFmtId="0" fontId="21" fillId="0" borderId="37" xfId="5" applyFont="1" applyBorder="1" applyAlignment="1">
      <alignment horizontal="center" vertical="center"/>
    </xf>
    <xf numFmtId="0" fontId="21" fillId="0" borderId="13" xfId="5" applyFont="1" applyBorder="1" applyAlignment="1">
      <alignment horizontal="center" vertical="center"/>
    </xf>
    <xf numFmtId="0" fontId="21" fillId="0" borderId="16" xfId="5" applyFont="1" applyBorder="1" applyAlignment="1">
      <alignment horizontal="center" vertical="center"/>
    </xf>
    <xf numFmtId="0" fontId="21" fillId="0" borderId="17" xfId="5" applyFont="1" applyBorder="1" applyAlignment="1">
      <alignment horizontal="center" vertical="center"/>
    </xf>
    <xf numFmtId="0" fontId="21" fillId="4" borderId="16" xfId="5" applyFont="1" applyFill="1" applyBorder="1" applyAlignment="1">
      <alignment horizontal="right"/>
    </xf>
    <xf numFmtId="0" fontId="21" fillId="4" borderId="17" xfId="5" applyFont="1" applyFill="1" applyBorder="1" applyAlignment="1">
      <alignment horizontal="right"/>
    </xf>
    <xf numFmtId="0" fontId="21" fillId="4" borderId="17" xfId="5" applyFont="1" applyFill="1" applyBorder="1"/>
    <xf numFmtId="0" fontId="21" fillId="0" borderId="41" xfId="5" applyFont="1" applyBorder="1" applyAlignment="1">
      <alignment horizontal="center"/>
    </xf>
    <xf numFmtId="0" fontId="21" fillId="0" borderId="42" xfId="5" applyFont="1" applyBorder="1" applyAlignment="1">
      <alignment horizontal="center"/>
    </xf>
    <xf numFmtId="0" fontId="21" fillId="0" borderId="42" xfId="5" applyFont="1" applyBorder="1"/>
    <xf numFmtId="0" fontId="21" fillId="4" borderId="41" xfId="5" applyFont="1" applyFill="1" applyBorder="1" applyAlignment="1">
      <alignment horizontal="right"/>
    </xf>
    <xf numFmtId="0" fontId="21" fillId="4" borderId="42" xfId="5" applyFont="1" applyFill="1" applyBorder="1" applyAlignment="1">
      <alignment horizontal="right"/>
    </xf>
    <xf numFmtId="0" fontId="21" fillId="4" borderId="42" xfId="5" applyFont="1" applyFill="1" applyBorder="1"/>
    <xf numFmtId="0" fontId="21" fillId="4" borderId="37" xfId="5" applyFont="1" applyFill="1" applyBorder="1" applyAlignment="1">
      <alignment horizontal="center" vertical="center"/>
    </xf>
    <xf numFmtId="0" fontId="21" fillId="4" borderId="13" xfId="5" applyFont="1" applyFill="1" applyBorder="1" applyAlignment="1">
      <alignment horizontal="center" vertical="center"/>
    </xf>
    <xf numFmtId="0" fontId="21" fillId="4" borderId="13" xfId="5" applyFont="1" applyFill="1" applyBorder="1" applyAlignment="1">
      <alignment horizontal="center"/>
    </xf>
    <xf numFmtId="164" fontId="21" fillId="4" borderId="13" xfId="5" applyNumberFormat="1" applyFont="1" applyFill="1" applyBorder="1" applyAlignment="1">
      <alignment horizontal="right"/>
    </xf>
    <xf numFmtId="0" fontId="21" fillId="4" borderId="37" xfId="5" applyFont="1" applyFill="1" applyBorder="1" applyAlignment="1">
      <alignment horizontal="center"/>
    </xf>
    <xf numFmtId="164" fontId="23" fillId="6" borderId="32" xfId="5" applyNumberFormat="1" applyFont="1" applyFill="1" applyBorder="1" applyAlignment="1">
      <alignment horizontal="center" vertical="center"/>
    </xf>
    <xf numFmtId="164" fontId="23" fillId="0" borderId="1" xfId="0" applyNumberFormat="1" applyFont="1" applyBorder="1"/>
    <xf numFmtId="0" fontId="21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164" fontId="24" fillId="0" borderId="0" xfId="0" applyNumberFormat="1" applyFont="1"/>
    <xf numFmtId="0" fontId="21" fillId="0" borderId="0" xfId="0" applyFont="1" applyAlignment="1">
      <alignment horizontal="left" vertical="center"/>
    </xf>
    <xf numFmtId="0" fontId="21" fillId="0" borderId="1" xfId="5" applyFont="1" applyAlignment="1">
      <alignment horizontal="center" vertical="center"/>
    </xf>
    <xf numFmtId="1" fontId="21" fillId="0" borderId="1" xfId="5" applyNumberFormat="1" applyFont="1"/>
    <xf numFmtId="0" fontId="21" fillId="0" borderId="54" xfId="5" applyFont="1" applyBorder="1" applyAlignment="1">
      <alignment horizontal="center" vertical="center" textRotation="90"/>
    </xf>
    <xf numFmtId="0" fontId="22" fillId="0" borderId="55" xfId="5" applyFont="1" applyBorder="1" applyAlignment="1">
      <alignment horizontal="center" vertical="center" textRotation="90"/>
    </xf>
    <xf numFmtId="0" fontId="21" fillId="0" borderId="55" xfId="5" applyFont="1" applyBorder="1" applyAlignment="1">
      <alignment horizontal="center" vertical="center" textRotation="90"/>
    </xf>
    <xf numFmtId="0" fontId="21" fillId="0" borderId="56" xfId="5" applyFont="1" applyBorder="1" applyAlignment="1">
      <alignment horizontal="center" vertical="center" textRotation="90"/>
    </xf>
    <xf numFmtId="0" fontId="21" fillId="0" borderId="55" xfId="5" applyFont="1" applyBorder="1" applyAlignment="1">
      <alignment horizontal="center" vertical="center" textRotation="90" wrapText="1"/>
    </xf>
    <xf numFmtId="1" fontId="21" fillId="0" borderId="6" xfId="5" applyNumberFormat="1" applyFont="1" applyBorder="1" applyAlignment="1">
      <alignment horizontal="center" vertical="center" textRotation="90"/>
    </xf>
    <xf numFmtId="0" fontId="22" fillId="0" borderId="3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3" xfId="0" applyFont="1" applyBorder="1"/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/>
    <xf numFmtId="0" fontId="21" fillId="0" borderId="13" xfId="5" applyFont="1" applyBorder="1"/>
    <xf numFmtId="164" fontId="21" fillId="4" borderId="57" xfId="5" applyNumberFormat="1" applyFont="1" applyFill="1" applyBorder="1" applyAlignment="1">
      <alignment horizontal="right"/>
    </xf>
    <xf numFmtId="164" fontId="2" fillId="0" borderId="53" xfId="6" applyNumberFormat="1" applyFont="1" applyFill="1" applyBorder="1" applyAlignment="1">
      <alignment horizontal="right"/>
    </xf>
    <xf numFmtId="3" fontId="11" fillId="3" borderId="41" xfId="6" applyNumberFormat="1" applyFont="1" applyFill="1" applyBorder="1" applyAlignment="1">
      <alignment horizontal="center"/>
    </xf>
    <xf numFmtId="3" fontId="11" fillId="3" borderId="43" xfId="6" applyNumberFormat="1" applyFont="1" applyFill="1" applyBorder="1" applyAlignment="1">
      <alignment horizontal="center"/>
    </xf>
    <xf numFmtId="3" fontId="11" fillId="3" borderId="42" xfId="6" applyNumberFormat="1" applyFont="1" applyFill="1" applyBorder="1" applyAlignment="1">
      <alignment horizontal="center"/>
    </xf>
    <xf numFmtId="3" fontId="11" fillId="3" borderId="47" xfId="6" applyNumberFormat="1" applyFont="1" applyFill="1" applyBorder="1" applyAlignment="1">
      <alignment horizontal="center"/>
    </xf>
    <xf numFmtId="1" fontId="11" fillId="3" borderId="47" xfId="6" applyNumberFormat="1" applyFont="1" applyFill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64" fontId="21" fillId="0" borderId="19" xfId="5" applyNumberFormat="1" applyFont="1" applyBorder="1" applyAlignment="1">
      <alignment horizontal="right"/>
    </xf>
    <xf numFmtId="3" fontId="14" fillId="0" borderId="10" xfId="6" applyNumberFormat="1" applyFont="1" applyFill="1" applyBorder="1" applyAlignment="1">
      <alignment horizontal="center"/>
    </xf>
    <xf numFmtId="3" fontId="14" fillId="0" borderId="11" xfId="6" applyNumberFormat="1" applyFont="1" applyFill="1" applyBorder="1" applyAlignment="1">
      <alignment horizontal="center"/>
    </xf>
    <xf numFmtId="3" fontId="14" fillId="0" borderId="12" xfId="6" applyNumberFormat="1" applyFont="1" applyFill="1" applyBorder="1" applyAlignment="1">
      <alignment horizontal="center"/>
    </xf>
    <xf numFmtId="3" fontId="14" fillId="0" borderId="36" xfId="6" applyNumberFormat="1" applyFont="1" applyFill="1" applyBorder="1" applyAlignment="1">
      <alignment horizontal="center"/>
    </xf>
    <xf numFmtId="1" fontId="14" fillId="0" borderId="36" xfId="6" applyNumberFormat="1" applyFont="1" applyFill="1" applyBorder="1" applyAlignment="1">
      <alignment horizontal="center"/>
    </xf>
    <xf numFmtId="3" fontId="11" fillId="3" borderId="10" xfId="6" applyNumberFormat="1" applyFont="1" applyFill="1" applyBorder="1" applyAlignment="1">
      <alignment horizontal="center"/>
    </xf>
    <xf numFmtId="3" fontId="11" fillId="3" borderId="12" xfId="6" applyNumberFormat="1" applyFont="1" applyFill="1" applyBorder="1" applyAlignment="1">
      <alignment horizontal="center"/>
    </xf>
    <xf numFmtId="3" fontId="11" fillId="3" borderId="11" xfId="6" applyNumberFormat="1" applyFont="1" applyFill="1" applyBorder="1" applyAlignment="1">
      <alignment horizontal="center"/>
    </xf>
    <xf numFmtId="3" fontId="11" fillId="3" borderId="36" xfId="6" applyNumberFormat="1" applyFont="1" applyFill="1" applyBorder="1" applyAlignment="1">
      <alignment horizontal="center"/>
    </xf>
    <xf numFmtId="1" fontId="11" fillId="3" borderId="36" xfId="6" applyNumberFormat="1" applyFont="1" applyFill="1" applyBorder="1" applyAlignment="1">
      <alignment horizontal="center"/>
    </xf>
    <xf numFmtId="1" fontId="13" fillId="0" borderId="46" xfId="5" applyNumberFormat="1" applyFont="1" applyBorder="1" applyAlignment="1">
      <alignment horizontal="center" vertical="center" textRotation="90"/>
    </xf>
    <xf numFmtId="3" fontId="14" fillId="3" borderId="57" xfId="6" applyNumberFormat="1" applyFont="1" applyFill="1" applyBorder="1" applyAlignment="1">
      <alignment horizontal="center"/>
    </xf>
    <xf numFmtId="0" fontId="14" fillId="7" borderId="14" xfId="0" applyFont="1" applyFill="1" applyBorder="1"/>
    <xf numFmtId="0" fontId="11" fillId="7" borderId="21" xfId="5" applyFill="1" applyBorder="1"/>
    <xf numFmtId="0" fontId="11" fillId="7" borderId="15" xfId="5" applyFill="1" applyBorder="1"/>
    <xf numFmtId="0" fontId="2" fillId="7" borderId="7" xfId="5" applyFont="1" applyFill="1" applyBorder="1"/>
    <xf numFmtId="0" fontId="2" fillId="7" borderId="15" xfId="5" applyFont="1" applyFill="1" applyBorder="1"/>
    <xf numFmtId="0" fontId="14" fillId="7" borderId="15" xfId="5" applyFont="1" applyFill="1" applyBorder="1"/>
    <xf numFmtId="0" fontId="2" fillId="7" borderId="20" xfId="5" applyFont="1" applyFill="1" applyBorder="1"/>
    <xf numFmtId="0" fontId="2" fillId="7" borderId="39" xfId="5" applyFont="1" applyFill="1" applyBorder="1"/>
    <xf numFmtId="0" fontId="14" fillId="7" borderId="7" xfId="5" applyFont="1" applyFill="1" applyBorder="1"/>
    <xf numFmtId="0" fontId="14" fillId="7" borderId="21" xfId="5" applyFont="1" applyFill="1" applyBorder="1"/>
    <xf numFmtId="0" fontId="14" fillId="7" borderId="9" xfId="5" applyFont="1" applyFill="1" applyBorder="1"/>
    <xf numFmtId="0" fontId="14" fillId="7" borderId="44" xfId="5" applyFont="1" applyFill="1" applyBorder="1"/>
    <xf numFmtId="0" fontId="11" fillId="7" borderId="22" xfId="5" applyFill="1" applyBorder="1"/>
    <xf numFmtId="0" fontId="1" fillId="7" borderId="16" xfId="5" applyFont="1" applyFill="1" applyBorder="1"/>
    <xf numFmtId="0" fontId="11" fillId="7" borderId="14" xfId="5" applyFill="1" applyBorder="1"/>
    <xf numFmtId="0" fontId="11" fillId="7" borderId="53" xfId="5" applyFill="1" applyBorder="1"/>
    <xf numFmtId="0" fontId="11" fillId="7" borderId="16" xfId="5" applyFill="1" applyBorder="1"/>
    <xf numFmtId="0" fontId="11" fillId="7" borderId="16" xfId="5" applyFill="1" applyBorder="1" applyAlignment="1">
      <alignment wrapText="1"/>
    </xf>
    <xf numFmtId="0" fontId="11" fillId="7" borderId="37" xfId="5" applyFill="1" applyBorder="1"/>
    <xf numFmtId="0" fontId="2" fillId="7" borderId="21" xfId="5" applyFont="1" applyFill="1" applyBorder="1"/>
    <xf numFmtId="0" fontId="2" fillId="7" borderId="14" xfId="5" applyFont="1" applyFill="1" applyBorder="1"/>
    <xf numFmtId="0" fontId="2" fillId="7" borderId="48" xfId="5" applyFont="1" applyFill="1" applyBorder="1"/>
    <xf numFmtId="0" fontId="2" fillId="7" borderId="9" xfId="5" applyFont="1" applyFill="1" applyBorder="1"/>
    <xf numFmtId="0" fontId="2" fillId="7" borderId="30" xfId="5" applyFont="1" applyFill="1" applyBorder="1"/>
    <xf numFmtId="164" fontId="2" fillId="0" borderId="3" xfId="6" applyNumberFormat="1" applyFont="1" applyFill="1" applyBorder="1" applyAlignment="1">
      <alignment horizontal="right"/>
    </xf>
    <xf numFmtId="3" fontId="14" fillId="3" borderId="64" xfId="6" applyNumberFormat="1" applyFont="1" applyFill="1" applyBorder="1" applyAlignment="1">
      <alignment horizontal="center"/>
    </xf>
    <xf numFmtId="3" fontId="2" fillId="3" borderId="61" xfId="6" applyNumberFormat="1" applyFont="1" applyFill="1" applyBorder="1" applyAlignment="1">
      <alignment horizontal="center"/>
    </xf>
    <xf numFmtId="164" fontId="14" fillId="0" borderId="34" xfId="6" applyNumberFormat="1" applyFont="1" applyFill="1" applyBorder="1" applyAlignment="1">
      <alignment horizontal="right"/>
    </xf>
    <xf numFmtId="164" fontId="11" fillId="0" borderId="53" xfId="6" applyNumberFormat="1" applyFont="1" applyFill="1" applyBorder="1" applyAlignment="1">
      <alignment horizontal="right"/>
    </xf>
    <xf numFmtId="164" fontId="11" fillId="0" borderId="14" xfId="6" applyNumberFormat="1" applyFont="1" applyFill="1" applyBorder="1" applyAlignment="1">
      <alignment horizontal="right"/>
    </xf>
    <xf numFmtId="164" fontId="11" fillId="0" borderId="30" xfId="6" applyNumberFormat="1" applyFont="1" applyFill="1" applyBorder="1" applyAlignment="1">
      <alignment horizontal="right"/>
    </xf>
    <xf numFmtId="164" fontId="11" fillId="0" borderId="59" xfId="6" applyNumberFormat="1" applyFont="1" applyFill="1" applyBorder="1" applyAlignment="1">
      <alignment horizontal="right"/>
    </xf>
    <xf numFmtId="164" fontId="8" fillId="0" borderId="65" xfId="6" applyNumberFormat="1" applyFont="1" applyFill="1" applyBorder="1" applyAlignment="1">
      <alignment horizontal="right"/>
    </xf>
    <xf numFmtId="164" fontId="2" fillId="0" borderId="8" xfId="6" applyNumberFormat="1" applyFont="1" applyFill="1" applyBorder="1" applyAlignment="1">
      <alignment horizontal="right"/>
    </xf>
    <xf numFmtId="164" fontId="2" fillId="0" borderId="65" xfId="6" applyNumberFormat="1" applyFont="1" applyFill="1" applyBorder="1" applyAlignment="1">
      <alignment horizontal="right"/>
    </xf>
    <xf numFmtId="164" fontId="14" fillId="0" borderId="14" xfId="6" applyNumberFormat="1" applyFont="1" applyFill="1" applyBorder="1" applyAlignment="1">
      <alignment horizontal="right"/>
    </xf>
    <xf numFmtId="164" fontId="2" fillId="0" borderId="30" xfId="6" applyNumberFormat="1" applyFont="1" applyFill="1" applyBorder="1" applyAlignment="1">
      <alignment horizontal="right"/>
    </xf>
    <xf numFmtId="164" fontId="14" fillId="0" borderId="8" xfId="6" applyNumberFormat="1" applyFont="1" applyFill="1" applyBorder="1" applyAlignment="1">
      <alignment horizontal="right"/>
    </xf>
    <xf numFmtId="164" fontId="14" fillId="0" borderId="65" xfId="6" applyNumberFormat="1" applyFont="1" applyFill="1" applyBorder="1" applyAlignment="1">
      <alignment horizontal="right"/>
    </xf>
    <xf numFmtId="164" fontId="14" fillId="0" borderId="53" xfId="6" applyNumberFormat="1" applyFont="1" applyFill="1" applyBorder="1" applyAlignment="1">
      <alignment horizontal="right"/>
    </xf>
    <xf numFmtId="164" fontId="14" fillId="0" borderId="30" xfId="6" applyNumberFormat="1" applyFont="1" applyFill="1" applyBorder="1" applyAlignment="1">
      <alignment horizontal="right"/>
    </xf>
    <xf numFmtId="164" fontId="2" fillId="0" borderId="59" xfId="6" applyNumberFormat="1" applyFont="1" applyFill="1" applyBorder="1" applyAlignment="1">
      <alignment horizontal="right"/>
    </xf>
    <xf numFmtId="164" fontId="14" fillId="0" borderId="59" xfId="6" applyNumberFormat="1" applyFont="1" applyFill="1" applyBorder="1" applyAlignment="1">
      <alignment horizontal="right"/>
    </xf>
    <xf numFmtId="0" fontId="14" fillId="7" borderId="53" xfId="0" applyFont="1" applyFill="1" applyBorder="1"/>
    <xf numFmtId="3" fontId="11" fillId="3" borderId="53" xfId="6" applyNumberFormat="1" applyFont="1" applyFill="1" applyBorder="1" applyAlignment="1">
      <alignment horizontal="center"/>
    </xf>
    <xf numFmtId="1" fontId="11" fillId="3" borderId="53" xfId="6" applyNumberFormat="1" applyFont="1" applyFill="1" applyBorder="1" applyAlignment="1">
      <alignment horizontal="center"/>
    </xf>
    <xf numFmtId="0" fontId="21" fillId="0" borderId="50" xfId="5" applyFont="1" applyBorder="1" applyAlignment="1">
      <alignment horizontal="center" vertical="center" textRotation="90"/>
    </xf>
    <xf numFmtId="0" fontId="21" fillId="0" borderId="51" xfId="5" applyFont="1" applyBorder="1" applyAlignment="1">
      <alignment horizontal="center" vertical="center" textRotation="90"/>
    </xf>
    <xf numFmtId="0" fontId="22" fillId="0" borderId="51" xfId="5" applyFont="1" applyBorder="1" applyAlignment="1">
      <alignment horizontal="center" vertical="center" textRotation="90"/>
    </xf>
    <xf numFmtId="0" fontId="21" fillId="0" borderId="67" xfId="5" applyFont="1" applyBorder="1" applyAlignment="1">
      <alignment horizontal="center" vertical="center" textRotation="90"/>
    </xf>
    <xf numFmtId="0" fontId="21" fillId="0" borderId="67" xfId="5" applyFont="1" applyBorder="1" applyAlignment="1">
      <alignment horizontal="center" vertical="center" textRotation="90" wrapText="1"/>
    </xf>
    <xf numFmtId="0" fontId="21" fillId="0" borderId="68" xfId="5" applyFont="1" applyBorder="1" applyAlignment="1">
      <alignment horizontal="center" vertical="center" textRotation="90"/>
    </xf>
    <xf numFmtId="1" fontId="7" fillId="0" borderId="69" xfId="5" applyNumberFormat="1" applyFont="1" applyBorder="1" applyAlignment="1">
      <alignment horizontal="center" vertical="center" textRotation="90"/>
    </xf>
    <xf numFmtId="1" fontId="7" fillId="0" borderId="50" xfId="5" applyNumberFormat="1" applyFont="1" applyBorder="1" applyAlignment="1">
      <alignment horizontal="center" vertical="center" textRotation="90"/>
    </xf>
    <xf numFmtId="1" fontId="7" fillId="0" borderId="51" xfId="5" applyNumberFormat="1" applyFont="1" applyBorder="1" applyAlignment="1">
      <alignment horizontal="center" vertical="center" textRotation="90"/>
    </xf>
    <xf numFmtId="1" fontId="7" fillId="0" borderId="68" xfId="5" applyNumberFormat="1" applyFont="1" applyBorder="1" applyAlignment="1">
      <alignment horizontal="center" vertical="center" textRotation="90" wrapText="1"/>
    </xf>
    <xf numFmtId="1" fontId="13" fillId="0" borderId="52" xfId="5" applyNumberFormat="1" applyFont="1" applyBorder="1" applyAlignment="1">
      <alignment horizontal="center" vertical="center" textRotation="90" wrapText="1"/>
    </xf>
    <xf numFmtId="1" fontId="7" fillId="0" borderId="52" xfId="5" applyNumberFormat="1" applyFont="1" applyBorder="1" applyAlignment="1">
      <alignment horizontal="center" vertical="center" textRotation="90" wrapText="1"/>
    </xf>
    <xf numFmtId="164" fontId="14" fillId="0" borderId="40" xfId="6" applyNumberFormat="1" applyFont="1" applyFill="1" applyBorder="1" applyAlignment="1">
      <alignment horizontal="right"/>
    </xf>
    <xf numFmtId="0" fontId="26" fillId="5" borderId="49" xfId="5" applyFont="1" applyFill="1" applyBorder="1" applyAlignment="1">
      <alignment horizontal="center" vertical="center"/>
    </xf>
    <xf numFmtId="3" fontId="14" fillId="0" borderId="9" xfId="6" applyNumberFormat="1" applyFont="1" applyFill="1" applyBorder="1" applyAlignment="1">
      <alignment horizontal="center"/>
    </xf>
    <xf numFmtId="3" fontId="14" fillId="0" borderId="62" xfId="6" applyNumberFormat="1" applyFont="1" applyFill="1" applyBorder="1" applyAlignment="1">
      <alignment horizontal="center"/>
    </xf>
    <xf numFmtId="3" fontId="14" fillId="0" borderId="21" xfId="6" applyNumberFormat="1" applyFont="1" applyFill="1" applyBorder="1" applyAlignment="1">
      <alignment horizontal="center"/>
    </xf>
    <xf numFmtId="164" fontId="2" fillId="3" borderId="19" xfId="5" applyNumberFormat="1" applyFont="1" applyFill="1" applyBorder="1" applyAlignment="1">
      <alignment horizontal="right"/>
    </xf>
    <xf numFmtId="164" fontId="2" fillId="3" borderId="43" xfId="5" applyNumberFormat="1" applyFont="1" applyFill="1" applyBorder="1" applyAlignment="1">
      <alignment horizontal="right"/>
    </xf>
    <xf numFmtId="164" fontId="2" fillId="3" borderId="24" xfId="5" applyNumberFormat="1" applyFont="1" applyFill="1" applyBorder="1" applyAlignment="1">
      <alignment horizontal="right"/>
    </xf>
    <xf numFmtId="164" fontId="2" fillId="3" borderId="34" xfId="6" applyNumberFormat="1" applyFont="1" applyFill="1" applyBorder="1" applyAlignment="1">
      <alignment horizontal="right"/>
    </xf>
    <xf numFmtId="164" fontId="1" fillId="0" borderId="3" xfId="6" applyNumberFormat="1" applyFont="1" applyFill="1" applyBorder="1" applyAlignment="1">
      <alignment horizontal="right"/>
    </xf>
    <xf numFmtId="3" fontId="8" fillId="3" borderId="19" xfId="6" applyNumberFormat="1" applyFont="1" applyFill="1" applyBorder="1" applyAlignment="1">
      <alignment horizontal="center"/>
    </xf>
    <xf numFmtId="3" fontId="8" fillId="3" borderId="16" xfId="6" applyNumberFormat="1" applyFont="1" applyFill="1" applyBorder="1" applyAlignment="1">
      <alignment horizontal="center"/>
    </xf>
    <xf numFmtId="3" fontId="8" fillId="3" borderId="17" xfId="6" applyNumberFormat="1" applyFont="1" applyFill="1" applyBorder="1" applyAlignment="1">
      <alignment horizontal="center"/>
    </xf>
    <xf numFmtId="3" fontId="8" fillId="3" borderId="34" xfId="6" applyNumberFormat="1" applyFont="1" applyFill="1" applyBorder="1" applyAlignment="1">
      <alignment horizontal="center"/>
    </xf>
    <xf numFmtId="1" fontId="8" fillId="3" borderId="34" xfId="6" applyNumberFormat="1" applyFont="1" applyFill="1" applyBorder="1" applyAlignment="1">
      <alignment horizontal="center"/>
    </xf>
    <xf numFmtId="0" fontId="14" fillId="7" borderId="30" xfId="0" applyFont="1" applyFill="1" applyBorder="1"/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8" xfId="0" applyFont="1" applyBorder="1"/>
    <xf numFmtId="0" fontId="21" fillId="0" borderId="28" xfId="0" applyFont="1" applyBorder="1" applyAlignment="1">
      <alignment horizontal="center"/>
    </xf>
    <xf numFmtId="164" fontId="14" fillId="0" borderId="35" xfId="6" applyNumberFormat="1" applyFont="1" applyFill="1" applyBorder="1" applyAlignment="1">
      <alignment horizontal="right"/>
    </xf>
    <xf numFmtId="3" fontId="11" fillId="3" borderId="29" xfId="6" applyNumberFormat="1" applyFont="1" applyFill="1" applyBorder="1" applyAlignment="1">
      <alignment horizontal="center"/>
    </xf>
    <xf numFmtId="3" fontId="11" fillId="3" borderId="27" xfId="6" applyNumberFormat="1" applyFont="1" applyFill="1" applyBorder="1" applyAlignment="1">
      <alignment horizontal="center"/>
    </xf>
    <xf numFmtId="3" fontId="11" fillId="3" borderId="28" xfId="6" applyNumberFormat="1" applyFont="1" applyFill="1" applyBorder="1" applyAlignment="1">
      <alignment horizontal="center"/>
    </xf>
    <xf numFmtId="3" fontId="11" fillId="3" borderId="30" xfId="6" applyNumberFormat="1" applyFont="1" applyFill="1" applyBorder="1" applyAlignment="1">
      <alignment horizontal="center"/>
    </xf>
    <xf numFmtId="1" fontId="11" fillId="3" borderId="30" xfId="6" applyNumberFormat="1" applyFont="1" applyFill="1" applyBorder="1" applyAlignment="1">
      <alignment horizontal="center"/>
    </xf>
    <xf numFmtId="0" fontId="2" fillId="7" borderId="44" xfId="5" applyFont="1" applyFill="1" applyBorder="1"/>
    <xf numFmtId="3" fontId="2" fillId="3" borderId="38" xfId="6" applyNumberFormat="1" applyFont="1" applyFill="1" applyBorder="1" applyAlignment="1">
      <alignment horizontal="center"/>
    </xf>
    <xf numFmtId="3" fontId="2" fillId="0" borderId="37" xfId="6" applyNumberFormat="1" applyFont="1" applyFill="1" applyBorder="1" applyAlignment="1">
      <alignment horizontal="center"/>
    </xf>
    <xf numFmtId="3" fontId="2" fillId="0" borderId="13" xfId="6" applyNumberFormat="1" applyFont="1" applyFill="1" applyBorder="1" applyAlignment="1">
      <alignment horizontal="center"/>
    </xf>
    <xf numFmtId="3" fontId="2" fillId="0" borderId="38" xfId="6" applyNumberFormat="1" applyFont="1" applyFill="1" applyBorder="1" applyAlignment="1">
      <alignment horizontal="center"/>
    </xf>
    <xf numFmtId="3" fontId="2" fillId="0" borderId="40" xfId="6" applyNumberFormat="1" applyFont="1" applyFill="1" applyBorder="1" applyAlignment="1">
      <alignment horizontal="center"/>
    </xf>
    <xf numFmtId="1" fontId="2" fillId="0" borderId="40" xfId="6" applyNumberFormat="1" applyFont="1" applyFill="1" applyBorder="1" applyAlignment="1">
      <alignment horizontal="center"/>
    </xf>
    <xf numFmtId="164" fontId="8" fillId="0" borderId="26" xfId="6" applyNumberFormat="1" applyFont="1" applyFill="1" applyBorder="1" applyAlignment="1">
      <alignment horizontal="right"/>
    </xf>
    <xf numFmtId="0" fontId="14" fillId="7" borderId="59" xfId="0" applyFont="1" applyFill="1" applyBorder="1"/>
    <xf numFmtId="0" fontId="22" fillId="3" borderId="37" xfId="5" applyFont="1" applyFill="1" applyBorder="1" applyAlignment="1">
      <alignment horizontal="center"/>
    </xf>
    <xf numFmtId="0" fontId="22" fillId="3" borderId="13" xfId="5" applyFont="1" applyFill="1" applyBorder="1" applyAlignment="1">
      <alignment horizontal="center"/>
    </xf>
    <xf numFmtId="164" fontId="22" fillId="0" borderId="57" xfId="5" applyNumberFormat="1" applyFont="1" applyBorder="1" applyAlignment="1">
      <alignment horizontal="right"/>
    </xf>
    <xf numFmtId="0" fontId="22" fillId="0" borderId="17" xfId="5" applyFont="1" applyBorder="1" applyAlignment="1">
      <alignment horizontal="center"/>
    </xf>
    <xf numFmtId="164" fontId="22" fillId="0" borderId="17" xfId="5" applyNumberFormat="1" applyFont="1" applyBorder="1" applyAlignment="1">
      <alignment horizontal="right"/>
    </xf>
    <xf numFmtId="0" fontId="22" fillId="4" borderId="16" xfId="5" applyFont="1" applyFill="1" applyBorder="1" applyAlignment="1">
      <alignment horizontal="center"/>
    </xf>
    <xf numFmtId="0" fontId="22" fillId="4" borderId="17" xfId="5" applyFont="1" applyFill="1" applyBorder="1" applyAlignment="1">
      <alignment horizontal="center"/>
    </xf>
    <xf numFmtId="164" fontId="22" fillId="4" borderId="19" xfId="5" applyNumberFormat="1" applyFont="1" applyFill="1" applyBorder="1" applyAlignment="1">
      <alignment horizontal="right"/>
    </xf>
    <xf numFmtId="0" fontId="8" fillId="7" borderId="20" xfId="5" applyFont="1" applyFill="1" applyBorder="1"/>
    <xf numFmtId="0" fontId="22" fillId="4" borderId="27" xfId="5" applyFont="1" applyFill="1" applyBorder="1" applyAlignment="1">
      <alignment horizontal="center"/>
    </xf>
    <xf numFmtId="0" fontId="22" fillId="4" borderId="28" xfId="5" applyFont="1" applyFill="1" applyBorder="1" applyAlignment="1">
      <alignment horizontal="center"/>
    </xf>
    <xf numFmtId="164" fontId="22" fillId="4" borderId="29" xfId="5" applyNumberFormat="1" applyFont="1" applyFill="1" applyBorder="1" applyAlignment="1">
      <alignment horizontal="right"/>
    </xf>
    <xf numFmtId="0" fontId="22" fillId="3" borderId="27" xfId="5" applyFont="1" applyFill="1" applyBorder="1" applyAlignment="1">
      <alignment horizontal="center"/>
    </xf>
    <xf numFmtId="0" fontId="22" fillId="3" borderId="28" xfId="5" applyFont="1" applyFill="1" applyBorder="1" applyAlignment="1">
      <alignment horizontal="center"/>
    </xf>
    <xf numFmtId="164" fontId="22" fillId="3" borderId="28" xfId="5" applyNumberFormat="1" applyFont="1" applyFill="1" applyBorder="1" applyAlignment="1">
      <alignment horizontal="right"/>
    </xf>
    <xf numFmtId="164" fontId="14" fillId="3" borderId="35" xfId="6" applyNumberFormat="1" applyFont="1" applyFill="1" applyBorder="1" applyAlignment="1">
      <alignment horizontal="right"/>
    </xf>
    <xf numFmtId="164" fontId="22" fillId="3" borderId="17" xfId="5" applyNumberFormat="1" applyFont="1" applyFill="1" applyBorder="1" applyAlignment="1">
      <alignment horizontal="right"/>
    </xf>
    <xf numFmtId="0" fontId="8" fillId="7" borderId="15" xfId="5" applyFont="1" applyFill="1" applyBorder="1"/>
    <xf numFmtId="164" fontId="22" fillId="4" borderId="17" xfId="5" applyNumberFormat="1" applyFont="1" applyFill="1" applyBorder="1" applyAlignment="1">
      <alignment horizontal="right"/>
    </xf>
    <xf numFmtId="0" fontId="22" fillId="3" borderId="16" xfId="5" applyFont="1" applyFill="1" applyBorder="1" applyAlignment="1">
      <alignment horizontal="center"/>
    </xf>
    <xf numFmtId="0" fontId="22" fillId="3" borderId="17" xfId="5" applyFont="1" applyFill="1" applyBorder="1" applyAlignment="1">
      <alignment horizontal="center"/>
    </xf>
    <xf numFmtId="164" fontId="14" fillId="3" borderId="34" xfId="6" applyNumberFormat="1" applyFont="1" applyFill="1" applyBorder="1" applyAlignment="1">
      <alignment horizontal="right"/>
    </xf>
    <xf numFmtId="0" fontId="14" fillId="7" borderId="14" xfId="5" applyFont="1" applyFill="1" applyBorder="1"/>
    <xf numFmtId="0" fontId="22" fillId="4" borderId="41" xfId="5" applyFont="1" applyFill="1" applyBorder="1" applyAlignment="1">
      <alignment horizontal="center"/>
    </xf>
    <xf numFmtId="0" fontId="22" fillId="4" borderId="42" xfId="5" applyFont="1" applyFill="1" applyBorder="1" applyAlignment="1">
      <alignment horizontal="center"/>
    </xf>
    <xf numFmtId="0" fontId="22" fillId="0" borderId="41" xfId="5" applyFont="1" applyBorder="1" applyAlignment="1">
      <alignment horizontal="center"/>
    </xf>
    <xf numFmtId="0" fontId="22" fillId="0" borderId="42" xfId="5" applyFont="1" applyBorder="1" applyAlignment="1">
      <alignment horizontal="center"/>
    </xf>
    <xf numFmtId="0" fontId="22" fillId="3" borderId="41" xfId="5" applyFont="1" applyFill="1" applyBorder="1" applyAlignment="1">
      <alignment horizontal="center"/>
    </xf>
    <xf numFmtId="0" fontId="22" fillId="3" borderId="42" xfId="5" applyFont="1" applyFill="1" applyBorder="1" applyAlignment="1">
      <alignment horizontal="center"/>
    </xf>
    <xf numFmtId="0" fontId="22" fillId="0" borderId="27" xfId="5" applyFont="1" applyBorder="1" applyAlignment="1">
      <alignment horizontal="center"/>
    </xf>
    <xf numFmtId="0" fontId="22" fillId="0" borderId="28" xfId="5" applyFont="1" applyBorder="1" applyAlignment="1">
      <alignment horizontal="center"/>
    </xf>
    <xf numFmtId="164" fontId="22" fillId="0" borderId="28" xfId="5" applyNumberFormat="1" applyFont="1" applyBorder="1" applyAlignment="1">
      <alignment horizontal="right"/>
    </xf>
    <xf numFmtId="0" fontId="22" fillId="0" borderId="37" xfId="5" applyFont="1" applyBorder="1" applyAlignment="1">
      <alignment horizontal="center"/>
    </xf>
    <xf numFmtId="0" fontId="22" fillId="0" borderId="13" xfId="5" applyFont="1" applyBorder="1" applyAlignment="1">
      <alignment horizontal="center"/>
    </xf>
    <xf numFmtId="164" fontId="22" fillId="0" borderId="13" xfId="5" applyNumberFormat="1" applyFont="1" applyBorder="1" applyAlignment="1">
      <alignment horizontal="right"/>
    </xf>
    <xf numFmtId="0" fontId="22" fillId="0" borderId="16" xfId="5" applyFont="1" applyBorder="1" applyAlignment="1">
      <alignment horizontal="center"/>
    </xf>
    <xf numFmtId="0" fontId="8" fillId="7" borderId="16" xfId="5" applyFont="1" applyFill="1" applyBorder="1"/>
    <xf numFmtId="0" fontId="22" fillId="0" borderId="16" xfId="5" applyFont="1" applyBorder="1" applyAlignment="1">
      <alignment horizontal="center" vertical="center"/>
    </xf>
    <xf numFmtId="0" fontId="22" fillId="0" borderId="17" xfId="5" applyFont="1" applyBorder="1" applyAlignment="1">
      <alignment horizontal="center" vertical="center"/>
    </xf>
    <xf numFmtId="0" fontId="14" fillId="7" borderId="30" xfId="5" applyFont="1" applyFill="1" applyBorder="1"/>
    <xf numFmtId="164" fontId="22" fillId="4" borderId="28" xfId="5" applyNumberFormat="1" applyFont="1" applyFill="1" applyBorder="1" applyAlignment="1">
      <alignment horizontal="right"/>
    </xf>
    <xf numFmtId="164" fontId="1" fillId="0" borderId="57" xfId="6" applyNumberFormat="1" applyFont="1" applyFill="1" applyBorder="1" applyAlignment="1">
      <alignment horizontal="right"/>
    </xf>
    <xf numFmtId="164" fontId="1" fillId="0" borderId="58" xfId="6" applyNumberFormat="1" applyFont="1" applyFill="1" applyBorder="1" applyAlignment="1">
      <alignment horizontal="right"/>
    </xf>
    <xf numFmtId="1" fontId="7" fillId="0" borderId="70" xfId="5" applyNumberFormat="1" applyFont="1" applyBorder="1" applyAlignment="1">
      <alignment horizontal="center" vertical="center" textRotation="90"/>
    </xf>
    <xf numFmtId="3" fontId="14" fillId="3" borderId="61" xfId="6" applyNumberFormat="1" applyFont="1" applyFill="1" applyBorder="1" applyAlignment="1">
      <alignment horizontal="center"/>
    </xf>
    <xf numFmtId="3" fontId="14" fillId="3" borderId="63" xfId="6" applyNumberFormat="1" applyFont="1" applyFill="1" applyBorder="1" applyAlignment="1">
      <alignment horizontal="center"/>
    </xf>
    <xf numFmtId="3" fontId="11" fillId="3" borderId="64" xfId="6" applyNumberFormat="1" applyFont="1" applyFill="1" applyBorder="1" applyAlignment="1">
      <alignment horizontal="center"/>
    </xf>
    <xf numFmtId="3" fontId="8" fillId="3" borderId="62" xfId="6" applyNumberFormat="1" applyFont="1" applyFill="1" applyBorder="1" applyAlignment="1">
      <alignment horizontal="center"/>
    </xf>
    <xf numFmtId="3" fontId="2" fillId="3" borderId="60" xfId="5" applyNumberFormat="1" applyFont="1" applyFill="1" applyBorder="1" applyAlignment="1">
      <alignment horizontal="center"/>
    </xf>
    <xf numFmtId="3" fontId="2" fillId="3" borderId="61" xfId="5" applyNumberFormat="1" applyFont="1" applyFill="1" applyBorder="1" applyAlignment="1">
      <alignment horizontal="center"/>
    </xf>
    <xf numFmtId="3" fontId="2" fillId="3" borderId="62" xfId="5" applyNumberFormat="1" applyFont="1" applyFill="1" applyBorder="1" applyAlignment="1">
      <alignment horizontal="center"/>
    </xf>
    <xf numFmtId="3" fontId="2" fillId="3" borderId="62" xfId="6" applyNumberFormat="1" applyFont="1" applyFill="1" applyBorder="1" applyAlignment="1">
      <alignment horizontal="center"/>
    </xf>
    <xf numFmtId="3" fontId="2" fillId="3" borderId="63" xfId="6" applyNumberFormat="1" applyFont="1" applyFill="1" applyBorder="1" applyAlignment="1">
      <alignment horizontal="center"/>
    </xf>
    <xf numFmtId="3" fontId="11" fillId="3" borderId="71" xfId="6" applyNumberFormat="1" applyFont="1" applyFill="1" applyBorder="1" applyAlignment="1">
      <alignment horizontal="center"/>
    </xf>
    <xf numFmtId="3" fontId="2" fillId="3" borderId="64" xfId="5" applyNumberFormat="1" applyFont="1" applyFill="1" applyBorder="1" applyAlignment="1">
      <alignment horizontal="center"/>
    </xf>
    <xf numFmtId="3" fontId="2" fillId="3" borderId="64" xfId="6" applyNumberFormat="1" applyFont="1" applyFill="1" applyBorder="1" applyAlignment="1">
      <alignment horizontal="center"/>
    </xf>
    <xf numFmtId="3" fontId="14" fillId="3" borderId="60" xfId="6" applyNumberFormat="1" applyFont="1" applyFill="1" applyBorder="1" applyAlignment="1">
      <alignment horizontal="center"/>
    </xf>
    <xf numFmtId="3" fontId="14" fillId="3" borderId="62" xfId="6" applyNumberFormat="1" applyFont="1" applyFill="1" applyBorder="1" applyAlignment="1">
      <alignment horizontal="center"/>
    </xf>
    <xf numFmtId="3" fontId="14" fillId="0" borderId="63" xfId="6" applyNumberFormat="1" applyFont="1" applyFill="1" applyBorder="1" applyAlignment="1">
      <alignment horizontal="center"/>
    </xf>
    <xf numFmtId="164" fontId="16" fillId="0" borderId="1" xfId="5" applyNumberFormat="1" applyFont="1" applyAlignment="1">
      <alignment horizontal="center" vertical="center"/>
    </xf>
    <xf numFmtId="1" fontId="13" fillId="0" borderId="59" xfId="5" applyNumberFormat="1" applyFont="1" applyBorder="1" applyAlignment="1">
      <alignment horizontal="center" vertical="center" textRotation="90"/>
    </xf>
    <xf numFmtId="164" fontId="1" fillId="0" borderId="59" xfId="6" applyNumberFormat="1" applyFont="1" applyFill="1" applyBorder="1" applyAlignment="1">
      <alignment horizontal="right"/>
    </xf>
    <xf numFmtId="164" fontId="8" fillId="0" borderId="59" xfId="6" applyNumberFormat="1" applyFont="1" applyFill="1" applyBorder="1" applyAlignment="1">
      <alignment horizontal="right"/>
    </xf>
    <xf numFmtId="164" fontId="2" fillId="0" borderId="20" xfId="6" applyNumberFormat="1" applyFont="1" applyFill="1" applyBorder="1" applyAlignment="1">
      <alignment horizontal="right"/>
    </xf>
    <xf numFmtId="3" fontId="2" fillId="0" borderId="64" xfId="5" applyNumberFormat="1" applyFont="1" applyBorder="1" applyAlignment="1">
      <alignment horizontal="center"/>
    </xf>
    <xf numFmtId="3" fontId="2" fillId="0" borderId="61" xfId="5" applyNumberFormat="1" applyFont="1" applyBorder="1" applyAlignment="1">
      <alignment horizontal="center"/>
    </xf>
    <xf numFmtId="3" fontId="2" fillId="3" borderId="71" xfId="6" applyNumberFormat="1" applyFont="1" applyFill="1" applyBorder="1" applyAlignment="1">
      <alignment horizontal="center"/>
    </xf>
    <xf numFmtId="3" fontId="2" fillId="3" borderId="60" xfId="6" applyNumberFormat="1" applyFont="1" applyFill="1" applyBorder="1" applyAlignment="1">
      <alignment horizontal="center"/>
    </xf>
    <xf numFmtId="3" fontId="2" fillId="0" borderId="63" xfId="5" applyNumberFormat="1" applyFont="1" applyBorder="1" applyAlignment="1">
      <alignment horizontal="center"/>
    </xf>
    <xf numFmtId="3" fontId="14" fillId="0" borderId="64" xfId="6" applyNumberFormat="1" applyFont="1" applyFill="1" applyBorder="1" applyAlignment="1">
      <alignment horizontal="center"/>
    </xf>
    <xf numFmtId="3" fontId="14" fillId="0" borderId="61" xfId="6" applyNumberFormat="1" applyFont="1" applyFill="1" applyBorder="1" applyAlignment="1">
      <alignment horizontal="center"/>
    </xf>
    <xf numFmtId="3" fontId="2" fillId="0" borderId="61" xfId="6" applyNumberFormat="1" applyFont="1" applyFill="1" applyBorder="1" applyAlignment="1">
      <alignment horizontal="center"/>
    </xf>
    <xf numFmtId="3" fontId="2" fillId="0" borderId="62" xfId="6" applyNumberFormat="1" applyFont="1" applyFill="1" applyBorder="1" applyAlignment="1">
      <alignment horizontal="center"/>
    </xf>
    <xf numFmtId="3" fontId="2" fillId="0" borderId="63" xfId="6" applyNumberFormat="1" applyFont="1" applyFill="1" applyBorder="1" applyAlignment="1">
      <alignment horizontal="center"/>
    </xf>
    <xf numFmtId="3" fontId="14" fillId="0" borderId="60" xfId="6" applyNumberFormat="1" applyFont="1" applyFill="1" applyBorder="1" applyAlignment="1">
      <alignment horizontal="center"/>
    </xf>
    <xf numFmtId="164" fontId="2" fillId="0" borderId="45" xfId="6" applyNumberFormat="1" applyFont="1" applyFill="1" applyBorder="1" applyAlignment="1">
      <alignment horizontal="right"/>
    </xf>
    <xf numFmtId="164" fontId="1" fillId="0" borderId="15" xfId="6" applyNumberFormat="1" applyFont="1" applyFill="1" applyBorder="1" applyAlignment="1">
      <alignment horizontal="right"/>
    </xf>
    <xf numFmtId="164" fontId="14" fillId="0" borderId="19" xfId="6" applyNumberFormat="1" applyFont="1" applyFill="1" applyBorder="1" applyAlignment="1">
      <alignment horizontal="right"/>
    </xf>
    <xf numFmtId="0" fontId="22" fillId="4" borderId="58" xfId="5" applyFont="1" applyFill="1" applyBorder="1" applyAlignment="1">
      <alignment horizontal="center"/>
    </xf>
    <xf numFmtId="3" fontId="8" fillId="3" borderId="63" xfId="6" applyNumberFormat="1" applyFont="1" applyFill="1" applyBorder="1" applyAlignment="1">
      <alignment horizontal="center"/>
    </xf>
    <xf numFmtId="3" fontId="8" fillId="3" borderId="29" xfId="6" applyNumberFormat="1" applyFont="1" applyFill="1" applyBorder="1" applyAlignment="1">
      <alignment horizontal="center"/>
    </xf>
    <xf numFmtId="3" fontId="8" fillId="3" borderId="27" xfId="6" applyNumberFormat="1" applyFont="1" applyFill="1" applyBorder="1" applyAlignment="1">
      <alignment horizontal="center"/>
    </xf>
    <xf numFmtId="3" fontId="8" fillId="3" borderId="28" xfId="6" applyNumberFormat="1" applyFont="1" applyFill="1" applyBorder="1" applyAlignment="1">
      <alignment horizontal="center"/>
    </xf>
    <xf numFmtId="3" fontId="8" fillId="3" borderId="35" xfId="6" applyNumberFormat="1" applyFont="1" applyFill="1" applyBorder="1" applyAlignment="1">
      <alignment horizontal="center"/>
    </xf>
    <xf numFmtId="1" fontId="8" fillId="3" borderId="35" xfId="6" applyNumberFormat="1" applyFont="1" applyFill="1" applyBorder="1" applyAlignment="1">
      <alignment horizontal="center"/>
    </xf>
    <xf numFmtId="164" fontId="8" fillId="0" borderId="30" xfId="6" applyNumberFormat="1" applyFont="1" applyFill="1" applyBorder="1" applyAlignment="1">
      <alignment horizontal="right"/>
    </xf>
    <xf numFmtId="0" fontId="22" fillId="4" borderId="37" xfId="5" applyFont="1" applyFill="1" applyBorder="1" applyAlignment="1">
      <alignment horizontal="center"/>
    </xf>
    <xf numFmtId="0" fontId="22" fillId="4" borderId="13" xfId="5" applyFont="1" applyFill="1" applyBorder="1" applyAlignment="1">
      <alignment horizontal="center"/>
    </xf>
    <xf numFmtId="164" fontId="22" fillId="4" borderId="38" xfId="5" applyNumberFormat="1" applyFont="1" applyFill="1" applyBorder="1" applyAlignment="1">
      <alignment horizontal="right"/>
    </xf>
    <xf numFmtId="164" fontId="22" fillId="3" borderId="13" xfId="5" applyNumberFormat="1" applyFont="1" applyFill="1" applyBorder="1" applyAlignment="1">
      <alignment horizontal="right"/>
    </xf>
    <xf numFmtId="164" fontId="22" fillId="4" borderId="18" xfId="5" applyNumberFormat="1" applyFont="1" applyFill="1" applyBorder="1" applyAlignment="1">
      <alignment horizontal="right"/>
    </xf>
    <xf numFmtId="164" fontId="1" fillId="0" borderId="26" xfId="6" applyNumberFormat="1" applyFont="1" applyFill="1" applyBorder="1" applyAlignment="1">
      <alignment horizontal="right"/>
    </xf>
    <xf numFmtId="3" fontId="11" fillId="3" borderId="61" xfId="6" applyNumberFormat="1" applyFont="1" applyFill="1" applyBorder="1" applyAlignment="1">
      <alignment horizontal="center"/>
    </xf>
    <xf numFmtId="3" fontId="11" fillId="3" borderId="34" xfId="6" applyNumberFormat="1" applyFont="1" applyFill="1" applyBorder="1" applyAlignment="1">
      <alignment horizontal="center"/>
    </xf>
    <xf numFmtId="1" fontId="11" fillId="3" borderId="34" xfId="6" applyNumberFormat="1" applyFont="1" applyFill="1" applyBorder="1" applyAlignment="1">
      <alignment horizontal="center"/>
    </xf>
    <xf numFmtId="164" fontId="1" fillId="0" borderId="30" xfId="6" applyNumberFormat="1" applyFont="1" applyFill="1" applyBorder="1" applyAlignment="1">
      <alignment horizontal="right"/>
    </xf>
    <xf numFmtId="1" fontId="13" fillId="0" borderId="46" xfId="5" applyNumberFormat="1" applyFont="1" applyBorder="1" applyAlignment="1">
      <alignment horizontal="center" vertical="center" textRotation="90"/>
    </xf>
    <xf numFmtId="1" fontId="13" fillId="0" borderId="45" xfId="5" applyNumberFormat="1" applyFont="1" applyBorder="1" applyAlignment="1">
      <alignment horizontal="center" vertical="center" textRotation="90"/>
    </xf>
    <xf numFmtId="0" fontId="12" fillId="2" borderId="39" xfId="5" applyFont="1" applyFill="1" applyBorder="1" applyAlignment="1">
      <alignment horizontal="center" vertical="center"/>
    </xf>
    <xf numFmtId="0" fontId="12" fillId="2" borderId="66" xfId="5" applyFont="1" applyFill="1" applyBorder="1" applyAlignment="1">
      <alignment horizontal="center" vertical="center"/>
    </xf>
    <xf numFmtId="0" fontId="20" fillId="6" borderId="0" xfId="0" applyFont="1" applyFill="1" applyAlignment="1">
      <alignment horizontal="left" wrapText="1"/>
    </xf>
    <xf numFmtId="0" fontId="19" fillId="0" borderId="7" xfId="5" applyFont="1" applyBorder="1" applyAlignment="1">
      <alignment horizontal="center" vertical="center"/>
    </xf>
    <xf numFmtId="0" fontId="19" fillId="0" borderId="20" xfId="5" applyFont="1" applyBorder="1" applyAlignment="1">
      <alignment horizontal="center" vertical="center"/>
    </xf>
    <xf numFmtId="0" fontId="25" fillId="0" borderId="4" xfId="5" applyFont="1" applyBorder="1" applyAlignment="1">
      <alignment horizontal="center" vertical="center"/>
    </xf>
    <xf numFmtId="0" fontId="25" fillId="0" borderId="5" xfId="5" applyFont="1" applyBorder="1" applyAlignment="1">
      <alignment horizontal="center" vertical="center"/>
    </xf>
    <xf numFmtId="0" fontId="25" fillId="0" borderId="6" xfId="5" applyFont="1" applyBorder="1" applyAlignment="1">
      <alignment horizontal="center" vertical="center"/>
    </xf>
    <xf numFmtId="0" fontId="19" fillId="0" borderId="5" xfId="5" applyFont="1" applyBorder="1" applyAlignment="1">
      <alignment horizontal="center" vertical="center"/>
    </xf>
    <xf numFmtId="0" fontId="11" fillId="0" borderId="6" xfId="5" applyBorder="1" applyAlignment="1">
      <alignment horizontal="center" vertical="center"/>
    </xf>
    <xf numFmtId="0" fontId="19" fillId="0" borderId="4" xfId="5" applyFont="1" applyBorder="1" applyAlignment="1">
      <alignment horizontal="center" vertical="center"/>
    </xf>
    <xf numFmtId="0" fontId="11" fillId="0" borderId="5" xfId="5" applyBorder="1" applyAlignment="1">
      <alignment horizontal="center" vertical="center"/>
    </xf>
    <xf numFmtId="1" fontId="13" fillId="0" borderId="48" xfId="5" applyNumberFormat="1" applyFont="1" applyBorder="1" applyAlignment="1">
      <alignment horizontal="center" vertical="center" textRotation="90"/>
    </xf>
    <xf numFmtId="1" fontId="13" fillId="0" borderId="39" xfId="5" applyNumberFormat="1" applyFont="1" applyBorder="1" applyAlignment="1">
      <alignment horizontal="center" vertical="center" textRotation="90"/>
    </xf>
  </cellXfs>
  <cellStyles count="7">
    <cellStyle name="Měna 2" xfId="3" xr:uid="{AC83B816-51CF-4A03-BB58-6973905C65A4}"/>
    <cellStyle name="Měna 3" xfId="6" xr:uid="{BA8F127C-71D9-4D95-9A8C-E9F7BE8FF797}"/>
    <cellStyle name="Normální" xfId="0" builtinId="0" customBuiltin="1"/>
    <cellStyle name="Normální 2" xfId="1" xr:uid="{C7E8AF37-AF4F-4966-BE17-6035443B3D56}"/>
    <cellStyle name="Normální 3" xfId="2" xr:uid="{06FEE11B-E257-4979-9FD9-A85F025FB78F}"/>
    <cellStyle name="Normální 4" xfId="4" xr:uid="{F0AC5A87-B3E1-469A-8C93-FD1EFD63E94C}"/>
    <cellStyle name="Normální 5" xfId="5" xr:uid="{CA252F35-E836-4A65-A7D5-59818D19E3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F297-3F08-4BB1-805E-02F3402C171D}">
  <dimension ref="B1:AL172"/>
  <sheetViews>
    <sheetView tabSelected="1" zoomScale="90" zoomScaleNormal="90" workbookViewId="0">
      <selection activeCell="B5" sqref="B5"/>
    </sheetView>
  </sheetViews>
  <sheetFormatPr defaultRowHeight="15" x14ac:dyDescent="0.25"/>
  <cols>
    <col min="1" max="1" width="9.33203125" style="2"/>
    <col min="2" max="2" width="80.33203125" style="2" customWidth="1"/>
    <col min="3" max="7" width="4.83203125" style="152" customWidth="1"/>
    <col min="8" max="8" width="4.83203125" style="152" hidden="1" customWidth="1"/>
    <col min="9" max="9" width="4.83203125" style="152" customWidth="1"/>
    <col min="10" max="13" width="5.5" style="152" customWidth="1"/>
    <col min="14" max="14" width="13.33203125" style="152" customWidth="1"/>
    <col min="15" max="19" width="4.6640625" style="152" customWidth="1"/>
    <col min="20" max="20" width="6.1640625" style="152" customWidth="1"/>
    <col min="21" max="21" width="5.1640625" style="211" customWidth="1"/>
    <col min="22" max="22" width="5.1640625" style="153" customWidth="1"/>
    <col min="23" max="23" width="6.33203125" style="153" customWidth="1"/>
    <col min="24" max="24" width="13.6640625" style="212" customWidth="1"/>
    <col min="25" max="25" width="16.33203125" style="100" customWidth="1"/>
    <col min="26" max="26" width="14.1640625" style="100" customWidth="1"/>
    <col min="27" max="27" width="8.5" style="100" customWidth="1"/>
    <col min="28" max="28" width="6.5" style="100" customWidth="1"/>
    <col min="29" max="29" width="7.83203125" style="100" customWidth="1"/>
    <col min="30" max="30" width="6.83203125" style="100" customWidth="1"/>
    <col min="31" max="31" width="8" style="100" customWidth="1"/>
    <col min="32" max="32" width="8.33203125" style="100" customWidth="1"/>
    <col min="33" max="34" width="7.83203125" style="100" customWidth="1"/>
    <col min="35" max="35" width="4.6640625" style="100" customWidth="1"/>
    <col min="36" max="36" width="7.33203125" style="100" customWidth="1"/>
    <col min="37" max="37" width="6.83203125" style="100" customWidth="1"/>
    <col min="38" max="38" width="14.83203125" style="2" customWidth="1"/>
    <col min="39" max="256" width="9.33203125" style="2"/>
    <col min="257" max="257" width="80.33203125" style="2" customWidth="1"/>
    <col min="258" max="262" width="4.83203125" style="2" customWidth="1"/>
    <col min="263" max="263" width="0" style="2" hidden="1" customWidth="1"/>
    <col min="264" max="264" width="4.83203125" style="2" customWidth="1"/>
    <col min="265" max="268" width="5.5" style="2" customWidth="1"/>
    <col min="269" max="269" width="13.33203125" style="2" customWidth="1"/>
    <col min="270" max="274" width="4.6640625" style="2" customWidth="1"/>
    <col min="275" max="275" width="6.1640625" style="2" customWidth="1"/>
    <col min="276" max="278" width="5.1640625" style="2" customWidth="1"/>
    <col min="279" max="279" width="12" style="2" customWidth="1"/>
    <col min="280" max="280" width="13.5" style="2" customWidth="1"/>
    <col min="281" max="281" width="1.5" style="2" customWidth="1"/>
    <col min="282" max="282" width="4.6640625" style="2" customWidth="1"/>
    <col min="283" max="283" width="7.83203125" style="2" customWidth="1"/>
    <col min="284" max="284" width="6.83203125" style="2" customWidth="1"/>
    <col min="285" max="285" width="8" style="2" customWidth="1"/>
    <col min="286" max="286" width="8.33203125" style="2" customWidth="1"/>
    <col min="287" max="288" width="7.83203125" style="2" customWidth="1"/>
    <col min="289" max="289" width="4.6640625" style="2" customWidth="1"/>
    <col min="290" max="290" width="7.33203125" style="2" customWidth="1"/>
    <col min="291" max="291" width="6.83203125" style="2" customWidth="1"/>
    <col min="292" max="292" width="30.33203125" style="2" customWidth="1"/>
    <col min="293" max="293" width="9.33203125" style="2"/>
    <col min="294" max="294" width="11" style="2" bestFit="1" customWidth="1"/>
    <col min="295" max="512" width="9.33203125" style="2"/>
    <col min="513" max="513" width="80.33203125" style="2" customWidth="1"/>
    <col min="514" max="518" width="4.83203125" style="2" customWidth="1"/>
    <col min="519" max="519" width="0" style="2" hidden="1" customWidth="1"/>
    <col min="520" max="520" width="4.83203125" style="2" customWidth="1"/>
    <col min="521" max="524" width="5.5" style="2" customWidth="1"/>
    <col min="525" max="525" width="13.33203125" style="2" customWidth="1"/>
    <col min="526" max="530" width="4.6640625" style="2" customWidth="1"/>
    <col min="531" max="531" width="6.1640625" style="2" customWidth="1"/>
    <col min="532" max="534" width="5.1640625" style="2" customWidth="1"/>
    <col min="535" max="535" width="12" style="2" customWidth="1"/>
    <col min="536" max="536" width="13.5" style="2" customWidth="1"/>
    <col min="537" max="537" width="1.5" style="2" customWidth="1"/>
    <col min="538" max="538" width="4.6640625" style="2" customWidth="1"/>
    <col min="539" max="539" width="7.83203125" style="2" customWidth="1"/>
    <col min="540" max="540" width="6.83203125" style="2" customWidth="1"/>
    <col min="541" max="541" width="8" style="2" customWidth="1"/>
    <col min="542" max="542" width="8.33203125" style="2" customWidth="1"/>
    <col min="543" max="544" width="7.83203125" style="2" customWidth="1"/>
    <col min="545" max="545" width="4.6640625" style="2" customWidth="1"/>
    <col min="546" max="546" width="7.33203125" style="2" customWidth="1"/>
    <col min="547" max="547" width="6.83203125" style="2" customWidth="1"/>
    <col min="548" max="548" width="30.33203125" style="2" customWidth="1"/>
    <col min="549" max="549" width="9.33203125" style="2"/>
    <col min="550" max="550" width="11" style="2" bestFit="1" customWidth="1"/>
    <col min="551" max="768" width="9.33203125" style="2"/>
    <col min="769" max="769" width="80.33203125" style="2" customWidth="1"/>
    <col min="770" max="774" width="4.83203125" style="2" customWidth="1"/>
    <col min="775" max="775" width="0" style="2" hidden="1" customWidth="1"/>
    <col min="776" max="776" width="4.83203125" style="2" customWidth="1"/>
    <col min="777" max="780" width="5.5" style="2" customWidth="1"/>
    <col min="781" max="781" width="13.33203125" style="2" customWidth="1"/>
    <col min="782" max="786" width="4.6640625" style="2" customWidth="1"/>
    <col min="787" max="787" width="6.1640625" style="2" customWidth="1"/>
    <col min="788" max="790" width="5.1640625" style="2" customWidth="1"/>
    <col min="791" max="791" width="12" style="2" customWidth="1"/>
    <col min="792" max="792" width="13.5" style="2" customWidth="1"/>
    <col min="793" max="793" width="1.5" style="2" customWidth="1"/>
    <col min="794" max="794" width="4.6640625" style="2" customWidth="1"/>
    <col min="795" max="795" width="7.83203125" style="2" customWidth="1"/>
    <col min="796" max="796" width="6.83203125" style="2" customWidth="1"/>
    <col min="797" max="797" width="8" style="2" customWidth="1"/>
    <col min="798" max="798" width="8.33203125" style="2" customWidth="1"/>
    <col min="799" max="800" width="7.83203125" style="2" customWidth="1"/>
    <col min="801" max="801" width="4.6640625" style="2" customWidth="1"/>
    <col min="802" max="802" width="7.33203125" style="2" customWidth="1"/>
    <col min="803" max="803" width="6.83203125" style="2" customWidth="1"/>
    <col min="804" max="804" width="30.33203125" style="2" customWidth="1"/>
    <col min="805" max="805" width="9.33203125" style="2"/>
    <col min="806" max="806" width="11" style="2" bestFit="1" customWidth="1"/>
    <col min="807" max="1024" width="9.33203125" style="2"/>
    <col min="1025" max="1025" width="80.33203125" style="2" customWidth="1"/>
    <col min="1026" max="1030" width="4.83203125" style="2" customWidth="1"/>
    <col min="1031" max="1031" width="0" style="2" hidden="1" customWidth="1"/>
    <col min="1032" max="1032" width="4.83203125" style="2" customWidth="1"/>
    <col min="1033" max="1036" width="5.5" style="2" customWidth="1"/>
    <col min="1037" max="1037" width="13.33203125" style="2" customWidth="1"/>
    <col min="1038" max="1042" width="4.6640625" style="2" customWidth="1"/>
    <col min="1043" max="1043" width="6.1640625" style="2" customWidth="1"/>
    <col min="1044" max="1046" width="5.1640625" style="2" customWidth="1"/>
    <col min="1047" max="1047" width="12" style="2" customWidth="1"/>
    <col min="1048" max="1048" width="13.5" style="2" customWidth="1"/>
    <col min="1049" max="1049" width="1.5" style="2" customWidth="1"/>
    <col min="1050" max="1050" width="4.6640625" style="2" customWidth="1"/>
    <col min="1051" max="1051" width="7.83203125" style="2" customWidth="1"/>
    <col min="1052" max="1052" width="6.83203125" style="2" customWidth="1"/>
    <col min="1053" max="1053" width="8" style="2" customWidth="1"/>
    <col min="1054" max="1054" width="8.33203125" style="2" customWidth="1"/>
    <col min="1055" max="1056" width="7.83203125" style="2" customWidth="1"/>
    <col min="1057" max="1057" width="4.6640625" style="2" customWidth="1"/>
    <col min="1058" max="1058" width="7.33203125" style="2" customWidth="1"/>
    <col min="1059" max="1059" width="6.83203125" style="2" customWidth="1"/>
    <col min="1060" max="1060" width="30.33203125" style="2" customWidth="1"/>
    <col min="1061" max="1061" width="9.33203125" style="2"/>
    <col min="1062" max="1062" width="11" style="2" bestFit="1" customWidth="1"/>
    <col min="1063" max="1280" width="9.33203125" style="2"/>
    <col min="1281" max="1281" width="80.33203125" style="2" customWidth="1"/>
    <col min="1282" max="1286" width="4.83203125" style="2" customWidth="1"/>
    <col min="1287" max="1287" width="0" style="2" hidden="1" customWidth="1"/>
    <col min="1288" max="1288" width="4.83203125" style="2" customWidth="1"/>
    <col min="1289" max="1292" width="5.5" style="2" customWidth="1"/>
    <col min="1293" max="1293" width="13.33203125" style="2" customWidth="1"/>
    <col min="1294" max="1298" width="4.6640625" style="2" customWidth="1"/>
    <col min="1299" max="1299" width="6.1640625" style="2" customWidth="1"/>
    <col min="1300" max="1302" width="5.1640625" style="2" customWidth="1"/>
    <col min="1303" max="1303" width="12" style="2" customWidth="1"/>
    <col min="1304" max="1304" width="13.5" style="2" customWidth="1"/>
    <col min="1305" max="1305" width="1.5" style="2" customWidth="1"/>
    <col min="1306" max="1306" width="4.6640625" style="2" customWidth="1"/>
    <col min="1307" max="1307" width="7.83203125" style="2" customWidth="1"/>
    <col min="1308" max="1308" width="6.83203125" style="2" customWidth="1"/>
    <col min="1309" max="1309" width="8" style="2" customWidth="1"/>
    <col min="1310" max="1310" width="8.33203125" style="2" customWidth="1"/>
    <col min="1311" max="1312" width="7.83203125" style="2" customWidth="1"/>
    <col min="1313" max="1313" width="4.6640625" style="2" customWidth="1"/>
    <col min="1314" max="1314" width="7.33203125" style="2" customWidth="1"/>
    <col min="1315" max="1315" width="6.83203125" style="2" customWidth="1"/>
    <col min="1316" max="1316" width="30.33203125" style="2" customWidth="1"/>
    <col min="1317" max="1317" width="9.33203125" style="2"/>
    <col min="1318" max="1318" width="11" style="2" bestFit="1" customWidth="1"/>
    <col min="1319" max="1536" width="9.33203125" style="2"/>
    <col min="1537" max="1537" width="80.33203125" style="2" customWidth="1"/>
    <col min="1538" max="1542" width="4.83203125" style="2" customWidth="1"/>
    <col min="1543" max="1543" width="0" style="2" hidden="1" customWidth="1"/>
    <col min="1544" max="1544" width="4.83203125" style="2" customWidth="1"/>
    <col min="1545" max="1548" width="5.5" style="2" customWidth="1"/>
    <col min="1549" max="1549" width="13.33203125" style="2" customWidth="1"/>
    <col min="1550" max="1554" width="4.6640625" style="2" customWidth="1"/>
    <col min="1555" max="1555" width="6.1640625" style="2" customWidth="1"/>
    <col min="1556" max="1558" width="5.1640625" style="2" customWidth="1"/>
    <col min="1559" max="1559" width="12" style="2" customWidth="1"/>
    <col min="1560" max="1560" width="13.5" style="2" customWidth="1"/>
    <col min="1561" max="1561" width="1.5" style="2" customWidth="1"/>
    <col min="1562" max="1562" width="4.6640625" style="2" customWidth="1"/>
    <col min="1563" max="1563" width="7.83203125" style="2" customWidth="1"/>
    <col min="1564" max="1564" width="6.83203125" style="2" customWidth="1"/>
    <col min="1565" max="1565" width="8" style="2" customWidth="1"/>
    <col min="1566" max="1566" width="8.33203125" style="2" customWidth="1"/>
    <col min="1567" max="1568" width="7.83203125" style="2" customWidth="1"/>
    <col min="1569" max="1569" width="4.6640625" style="2" customWidth="1"/>
    <col min="1570" max="1570" width="7.33203125" style="2" customWidth="1"/>
    <col min="1571" max="1571" width="6.83203125" style="2" customWidth="1"/>
    <col min="1572" max="1572" width="30.33203125" style="2" customWidth="1"/>
    <col min="1573" max="1573" width="9.33203125" style="2"/>
    <col min="1574" max="1574" width="11" style="2" bestFit="1" customWidth="1"/>
    <col min="1575" max="1792" width="9.33203125" style="2"/>
    <col min="1793" max="1793" width="80.33203125" style="2" customWidth="1"/>
    <col min="1794" max="1798" width="4.83203125" style="2" customWidth="1"/>
    <col min="1799" max="1799" width="0" style="2" hidden="1" customWidth="1"/>
    <col min="1800" max="1800" width="4.83203125" style="2" customWidth="1"/>
    <col min="1801" max="1804" width="5.5" style="2" customWidth="1"/>
    <col min="1805" max="1805" width="13.33203125" style="2" customWidth="1"/>
    <col min="1806" max="1810" width="4.6640625" style="2" customWidth="1"/>
    <col min="1811" max="1811" width="6.1640625" style="2" customWidth="1"/>
    <col min="1812" max="1814" width="5.1640625" style="2" customWidth="1"/>
    <col min="1815" max="1815" width="12" style="2" customWidth="1"/>
    <col min="1816" max="1816" width="13.5" style="2" customWidth="1"/>
    <col min="1817" max="1817" width="1.5" style="2" customWidth="1"/>
    <col min="1818" max="1818" width="4.6640625" style="2" customWidth="1"/>
    <col min="1819" max="1819" width="7.83203125" style="2" customWidth="1"/>
    <col min="1820" max="1820" width="6.83203125" style="2" customWidth="1"/>
    <col min="1821" max="1821" width="8" style="2" customWidth="1"/>
    <col min="1822" max="1822" width="8.33203125" style="2" customWidth="1"/>
    <col min="1823" max="1824" width="7.83203125" style="2" customWidth="1"/>
    <col min="1825" max="1825" width="4.6640625" style="2" customWidth="1"/>
    <col min="1826" max="1826" width="7.33203125" style="2" customWidth="1"/>
    <col min="1827" max="1827" width="6.83203125" style="2" customWidth="1"/>
    <col min="1828" max="1828" width="30.33203125" style="2" customWidth="1"/>
    <col min="1829" max="1829" width="9.33203125" style="2"/>
    <col min="1830" max="1830" width="11" style="2" bestFit="1" customWidth="1"/>
    <col min="1831" max="2048" width="9.33203125" style="2"/>
    <col min="2049" max="2049" width="80.33203125" style="2" customWidth="1"/>
    <col min="2050" max="2054" width="4.83203125" style="2" customWidth="1"/>
    <col min="2055" max="2055" width="0" style="2" hidden="1" customWidth="1"/>
    <col min="2056" max="2056" width="4.83203125" style="2" customWidth="1"/>
    <col min="2057" max="2060" width="5.5" style="2" customWidth="1"/>
    <col min="2061" max="2061" width="13.33203125" style="2" customWidth="1"/>
    <col min="2062" max="2066" width="4.6640625" style="2" customWidth="1"/>
    <col min="2067" max="2067" width="6.1640625" style="2" customWidth="1"/>
    <col min="2068" max="2070" width="5.1640625" style="2" customWidth="1"/>
    <col min="2071" max="2071" width="12" style="2" customWidth="1"/>
    <col min="2072" max="2072" width="13.5" style="2" customWidth="1"/>
    <col min="2073" max="2073" width="1.5" style="2" customWidth="1"/>
    <col min="2074" max="2074" width="4.6640625" style="2" customWidth="1"/>
    <col min="2075" max="2075" width="7.83203125" style="2" customWidth="1"/>
    <col min="2076" max="2076" width="6.83203125" style="2" customWidth="1"/>
    <col min="2077" max="2077" width="8" style="2" customWidth="1"/>
    <col min="2078" max="2078" width="8.33203125" style="2" customWidth="1"/>
    <col min="2079" max="2080" width="7.83203125" style="2" customWidth="1"/>
    <col min="2081" max="2081" width="4.6640625" style="2" customWidth="1"/>
    <col min="2082" max="2082" width="7.33203125" style="2" customWidth="1"/>
    <col min="2083" max="2083" width="6.83203125" style="2" customWidth="1"/>
    <col min="2084" max="2084" width="30.33203125" style="2" customWidth="1"/>
    <col min="2085" max="2085" width="9.33203125" style="2"/>
    <col min="2086" max="2086" width="11" style="2" bestFit="1" customWidth="1"/>
    <col min="2087" max="2304" width="9.33203125" style="2"/>
    <col min="2305" max="2305" width="80.33203125" style="2" customWidth="1"/>
    <col min="2306" max="2310" width="4.83203125" style="2" customWidth="1"/>
    <col min="2311" max="2311" width="0" style="2" hidden="1" customWidth="1"/>
    <col min="2312" max="2312" width="4.83203125" style="2" customWidth="1"/>
    <col min="2313" max="2316" width="5.5" style="2" customWidth="1"/>
    <col min="2317" max="2317" width="13.33203125" style="2" customWidth="1"/>
    <col min="2318" max="2322" width="4.6640625" style="2" customWidth="1"/>
    <col min="2323" max="2323" width="6.1640625" style="2" customWidth="1"/>
    <col min="2324" max="2326" width="5.1640625" style="2" customWidth="1"/>
    <col min="2327" max="2327" width="12" style="2" customWidth="1"/>
    <col min="2328" max="2328" width="13.5" style="2" customWidth="1"/>
    <col min="2329" max="2329" width="1.5" style="2" customWidth="1"/>
    <col min="2330" max="2330" width="4.6640625" style="2" customWidth="1"/>
    <col min="2331" max="2331" width="7.83203125" style="2" customWidth="1"/>
    <col min="2332" max="2332" width="6.83203125" style="2" customWidth="1"/>
    <col min="2333" max="2333" width="8" style="2" customWidth="1"/>
    <col min="2334" max="2334" width="8.33203125" style="2" customWidth="1"/>
    <col min="2335" max="2336" width="7.83203125" style="2" customWidth="1"/>
    <col min="2337" max="2337" width="4.6640625" style="2" customWidth="1"/>
    <col min="2338" max="2338" width="7.33203125" style="2" customWidth="1"/>
    <col min="2339" max="2339" width="6.83203125" style="2" customWidth="1"/>
    <col min="2340" max="2340" width="30.33203125" style="2" customWidth="1"/>
    <col min="2341" max="2341" width="9.33203125" style="2"/>
    <col min="2342" max="2342" width="11" style="2" bestFit="1" customWidth="1"/>
    <col min="2343" max="2560" width="9.33203125" style="2"/>
    <col min="2561" max="2561" width="80.33203125" style="2" customWidth="1"/>
    <col min="2562" max="2566" width="4.83203125" style="2" customWidth="1"/>
    <col min="2567" max="2567" width="0" style="2" hidden="1" customWidth="1"/>
    <col min="2568" max="2568" width="4.83203125" style="2" customWidth="1"/>
    <col min="2569" max="2572" width="5.5" style="2" customWidth="1"/>
    <col min="2573" max="2573" width="13.33203125" style="2" customWidth="1"/>
    <col min="2574" max="2578" width="4.6640625" style="2" customWidth="1"/>
    <col min="2579" max="2579" width="6.1640625" style="2" customWidth="1"/>
    <col min="2580" max="2582" width="5.1640625" style="2" customWidth="1"/>
    <col min="2583" max="2583" width="12" style="2" customWidth="1"/>
    <col min="2584" max="2584" width="13.5" style="2" customWidth="1"/>
    <col min="2585" max="2585" width="1.5" style="2" customWidth="1"/>
    <col min="2586" max="2586" width="4.6640625" style="2" customWidth="1"/>
    <col min="2587" max="2587" width="7.83203125" style="2" customWidth="1"/>
    <col min="2588" max="2588" width="6.83203125" style="2" customWidth="1"/>
    <col min="2589" max="2589" width="8" style="2" customWidth="1"/>
    <col min="2590" max="2590" width="8.33203125" style="2" customWidth="1"/>
    <col min="2591" max="2592" width="7.83203125" style="2" customWidth="1"/>
    <col min="2593" max="2593" width="4.6640625" style="2" customWidth="1"/>
    <col min="2594" max="2594" width="7.33203125" style="2" customWidth="1"/>
    <col min="2595" max="2595" width="6.83203125" style="2" customWidth="1"/>
    <col min="2596" max="2596" width="30.33203125" style="2" customWidth="1"/>
    <col min="2597" max="2597" width="9.33203125" style="2"/>
    <col min="2598" max="2598" width="11" style="2" bestFit="1" customWidth="1"/>
    <col min="2599" max="2816" width="9.33203125" style="2"/>
    <col min="2817" max="2817" width="80.33203125" style="2" customWidth="1"/>
    <col min="2818" max="2822" width="4.83203125" style="2" customWidth="1"/>
    <col min="2823" max="2823" width="0" style="2" hidden="1" customWidth="1"/>
    <col min="2824" max="2824" width="4.83203125" style="2" customWidth="1"/>
    <col min="2825" max="2828" width="5.5" style="2" customWidth="1"/>
    <col min="2829" max="2829" width="13.33203125" style="2" customWidth="1"/>
    <col min="2830" max="2834" width="4.6640625" style="2" customWidth="1"/>
    <col min="2835" max="2835" width="6.1640625" style="2" customWidth="1"/>
    <col min="2836" max="2838" width="5.1640625" style="2" customWidth="1"/>
    <col min="2839" max="2839" width="12" style="2" customWidth="1"/>
    <col min="2840" max="2840" width="13.5" style="2" customWidth="1"/>
    <col min="2841" max="2841" width="1.5" style="2" customWidth="1"/>
    <col min="2842" max="2842" width="4.6640625" style="2" customWidth="1"/>
    <col min="2843" max="2843" width="7.83203125" style="2" customWidth="1"/>
    <col min="2844" max="2844" width="6.83203125" style="2" customWidth="1"/>
    <col min="2845" max="2845" width="8" style="2" customWidth="1"/>
    <col min="2846" max="2846" width="8.33203125" style="2" customWidth="1"/>
    <col min="2847" max="2848" width="7.83203125" style="2" customWidth="1"/>
    <col min="2849" max="2849" width="4.6640625" style="2" customWidth="1"/>
    <col min="2850" max="2850" width="7.33203125" style="2" customWidth="1"/>
    <col min="2851" max="2851" width="6.83203125" style="2" customWidth="1"/>
    <col min="2852" max="2852" width="30.33203125" style="2" customWidth="1"/>
    <col min="2853" max="2853" width="9.33203125" style="2"/>
    <col min="2854" max="2854" width="11" style="2" bestFit="1" customWidth="1"/>
    <col min="2855" max="3072" width="9.33203125" style="2"/>
    <col min="3073" max="3073" width="80.33203125" style="2" customWidth="1"/>
    <col min="3074" max="3078" width="4.83203125" style="2" customWidth="1"/>
    <col min="3079" max="3079" width="0" style="2" hidden="1" customWidth="1"/>
    <col min="3080" max="3080" width="4.83203125" style="2" customWidth="1"/>
    <col min="3081" max="3084" width="5.5" style="2" customWidth="1"/>
    <col min="3085" max="3085" width="13.33203125" style="2" customWidth="1"/>
    <col min="3086" max="3090" width="4.6640625" style="2" customWidth="1"/>
    <col min="3091" max="3091" width="6.1640625" style="2" customWidth="1"/>
    <col min="3092" max="3094" width="5.1640625" style="2" customWidth="1"/>
    <col min="3095" max="3095" width="12" style="2" customWidth="1"/>
    <col min="3096" max="3096" width="13.5" style="2" customWidth="1"/>
    <col min="3097" max="3097" width="1.5" style="2" customWidth="1"/>
    <col min="3098" max="3098" width="4.6640625" style="2" customWidth="1"/>
    <col min="3099" max="3099" width="7.83203125" style="2" customWidth="1"/>
    <col min="3100" max="3100" width="6.83203125" style="2" customWidth="1"/>
    <col min="3101" max="3101" width="8" style="2" customWidth="1"/>
    <col min="3102" max="3102" width="8.33203125" style="2" customWidth="1"/>
    <col min="3103" max="3104" width="7.83203125" style="2" customWidth="1"/>
    <col min="3105" max="3105" width="4.6640625" style="2" customWidth="1"/>
    <col min="3106" max="3106" width="7.33203125" style="2" customWidth="1"/>
    <col min="3107" max="3107" width="6.83203125" style="2" customWidth="1"/>
    <col min="3108" max="3108" width="30.33203125" style="2" customWidth="1"/>
    <col min="3109" max="3109" width="9.33203125" style="2"/>
    <col min="3110" max="3110" width="11" style="2" bestFit="1" customWidth="1"/>
    <col min="3111" max="3328" width="9.33203125" style="2"/>
    <col min="3329" max="3329" width="80.33203125" style="2" customWidth="1"/>
    <col min="3330" max="3334" width="4.83203125" style="2" customWidth="1"/>
    <col min="3335" max="3335" width="0" style="2" hidden="1" customWidth="1"/>
    <col min="3336" max="3336" width="4.83203125" style="2" customWidth="1"/>
    <col min="3337" max="3340" width="5.5" style="2" customWidth="1"/>
    <col min="3341" max="3341" width="13.33203125" style="2" customWidth="1"/>
    <col min="3342" max="3346" width="4.6640625" style="2" customWidth="1"/>
    <col min="3347" max="3347" width="6.1640625" style="2" customWidth="1"/>
    <col min="3348" max="3350" width="5.1640625" style="2" customWidth="1"/>
    <col min="3351" max="3351" width="12" style="2" customWidth="1"/>
    <col min="3352" max="3352" width="13.5" style="2" customWidth="1"/>
    <col min="3353" max="3353" width="1.5" style="2" customWidth="1"/>
    <col min="3354" max="3354" width="4.6640625" style="2" customWidth="1"/>
    <col min="3355" max="3355" width="7.83203125" style="2" customWidth="1"/>
    <col min="3356" max="3356" width="6.83203125" style="2" customWidth="1"/>
    <col min="3357" max="3357" width="8" style="2" customWidth="1"/>
    <col min="3358" max="3358" width="8.33203125" style="2" customWidth="1"/>
    <col min="3359" max="3360" width="7.83203125" style="2" customWidth="1"/>
    <col min="3361" max="3361" width="4.6640625" style="2" customWidth="1"/>
    <col min="3362" max="3362" width="7.33203125" style="2" customWidth="1"/>
    <col min="3363" max="3363" width="6.83203125" style="2" customWidth="1"/>
    <col min="3364" max="3364" width="30.33203125" style="2" customWidth="1"/>
    <col min="3365" max="3365" width="9.33203125" style="2"/>
    <col min="3366" max="3366" width="11" style="2" bestFit="1" customWidth="1"/>
    <col min="3367" max="3584" width="9.33203125" style="2"/>
    <col min="3585" max="3585" width="80.33203125" style="2" customWidth="1"/>
    <col min="3586" max="3590" width="4.83203125" style="2" customWidth="1"/>
    <col min="3591" max="3591" width="0" style="2" hidden="1" customWidth="1"/>
    <col min="3592" max="3592" width="4.83203125" style="2" customWidth="1"/>
    <col min="3593" max="3596" width="5.5" style="2" customWidth="1"/>
    <col min="3597" max="3597" width="13.33203125" style="2" customWidth="1"/>
    <col min="3598" max="3602" width="4.6640625" style="2" customWidth="1"/>
    <col min="3603" max="3603" width="6.1640625" style="2" customWidth="1"/>
    <col min="3604" max="3606" width="5.1640625" style="2" customWidth="1"/>
    <col min="3607" max="3607" width="12" style="2" customWidth="1"/>
    <col min="3608" max="3608" width="13.5" style="2" customWidth="1"/>
    <col min="3609" max="3609" width="1.5" style="2" customWidth="1"/>
    <col min="3610" max="3610" width="4.6640625" style="2" customWidth="1"/>
    <col min="3611" max="3611" width="7.83203125" style="2" customWidth="1"/>
    <col min="3612" max="3612" width="6.83203125" style="2" customWidth="1"/>
    <col min="3613" max="3613" width="8" style="2" customWidth="1"/>
    <col min="3614" max="3614" width="8.33203125" style="2" customWidth="1"/>
    <col min="3615" max="3616" width="7.83203125" style="2" customWidth="1"/>
    <col min="3617" max="3617" width="4.6640625" style="2" customWidth="1"/>
    <col min="3618" max="3618" width="7.33203125" style="2" customWidth="1"/>
    <col min="3619" max="3619" width="6.83203125" style="2" customWidth="1"/>
    <col min="3620" max="3620" width="30.33203125" style="2" customWidth="1"/>
    <col min="3621" max="3621" width="9.33203125" style="2"/>
    <col min="3622" max="3622" width="11" style="2" bestFit="1" customWidth="1"/>
    <col min="3623" max="3840" width="9.33203125" style="2"/>
    <col min="3841" max="3841" width="80.33203125" style="2" customWidth="1"/>
    <col min="3842" max="3846" width="4.83203125" style="2" customWidth="1"/>
    <col min="3847" max="3847" width="0" style="2" hidden="1" customWidth="1"/>
    <col min="3848" max="3848" width="4.83203125" style="2" customWidth="1"/>
    <col min="3849" max="3852" width="5.5" style="2" customWidth="1"/>
    <col min="3853" max="3853" width="13.33203125" style="2" customWidth="1"/>
    <col min="3854" max="3858" width="4.6640625" style="2" customWidth="1"/>
    <col min="3859" max="3859" width="6.1640625" style="2" customWidth="1"/>
    <col min="3860" max="3862" width="5.1640625" style="2" customWidth="1"/>
    <col min="3863" max="3863" width="12" style="2" customWidth="1"/>
    <col min="3864" max="3864" width="13.5" style="2" customWidth="1"/>
    <col min="3865" max="3865" width="1.5" style="2" customWidth="1"/>
    <col min="3866" max="3866" width="4.6640625" style="2" customWidth="1"/>
    <col min="3867" max="3867" width="7.83203125" style="2" customWidth="1"/>
    <col min="3868" max="3868" width="6.83203125" style="2" customWidth="1"/>
    <col min="3869" max="3869" width="8" style="2" customWidth="1"/>
    <col min="3870" max="3870" width="8.33203125" style="2" customWidth="1"/>
    <col min="3871" max="3872" width="7.83203125" style="2" customWidth="1"/>
    <col min="3873" max="3873" width="4.6640625" style="2" customWidth="1"/>
    <col min="3874" max="3874" width="7.33203125" style="2" customWidth="1"/>
    <col min="3875" max="3875" width="6.83203125" style="2" customWidth="1"/>
    <col min="3876" max="3876" width="30.33203125" style="2" customWidth="1"/>
    <col min="3877" max="3877" width="9.33203125" style="2"/>
    <col min="3878" max="3878" width="11" style="2" bestFit="1" customWidth="1"/>
    <col min="3879" max="4096" width="9.33203125" style="2"/>
    <col min="4097" max="4097" width="80.33203125" style="2" customWidth="1"/>
    <col min="4098" max="4102" width="4.83203125" style="2" customWidth="1"/>
    <col min="4103" max="4103" width="0" style="2" hidden="1" customWidth="1"/>
    <col min="4104" max="4104" width="4.83203125" style="2" customWidth="1"/>
    <col min="4105" max="4108" width="5.5" style="2" customWidth="1"/>
    <col min="4109" max="4109" width="13.33203125" style="2" customWidth="1"/>
    <col min="4110" max="4114" width="4.6640625" style="2" customWidth="1"/>
    <col min="4115" max="4115" width="6.1640625" style="2" customWidth="1"/>
    <col min="4116" max="4118" width="5.1640625" style="2" customWidth="1"/>
    <col min="4119" max="4119" width="12" style="2" customWidth="1"/>
    <col min="4120" max="4120" width="13.5" style="2" customWidth="1"/>
    <col min="4121" max="4121" width="1.5" style="2" customWidth="1"/>
    <col min="4122" max="4122" width="4.6640625" style="2" customWidth="1"/>
    <col min="4123" max="4123" width="7.83203125" style="2" customWidth="1"/>
    <col min="4124" max="4124" width="6.83203125" style="2" customWidth="1"/>
    <col min="4125" max="4125" width="8" style="2" customWidth="1"/>
    <col min="4126" max="4126" width="8.33203125" style="2" customWidth="1"/>
    <col min="4127" max="4128" width="7.83203125" style="2" customWidth="1"/>
    <col min="4129" max="4129" width="4.6640625" style="2" customWidth="1"/>
    <col min="4130" max="4130" width="7.33203125" style="2" customWidth="1"/>
    <col min="4131" max="4131" width="6.83203125" style="2" customWidth="1"/>
    <col min="4132" max="4132" width="30.33203125" style="2" customWidth="1"/>
    <col min="4133" max="4133" width="9.33203125" style="2"/>
    <col min="4134" max="4134" width="11" style="2" bestFit="1" customWidth="1"/>
    <col min="4135" max="4352" width="9.33203125" style="2"/>
    <col min="4353" max="4353" width="80.33203125" style="2" customWidth="1"/>
    <col min="4354" max="4358" width="4.83203125" style="2" customWidth="1"/>
    <col min="4359" max="4359" width="0" style="2" hidden="1" customWidth="1"/>
    <col min="4360" max="4360" width="4.83203125" style="2" customWidth="1"/>
    <col min="4361" max="4364" width="5.5" style="2" customWidth="1"/>
    <col min="4365" max="4365" width="13.33203125" style="2" customWidth="1"/>
    <col min="4366" max="4370" width="4.6640625" style="2" customWidth="1"/>
    <col min="4371" max="4371" width="6.1640625" style="2" customWidth="1"/>
    <col min="4372" max="4374" width="5.1640625" style="2" customWidth="1"/>
    <col min="4375" max="4375" width="12" style="2" customWidth="1"/>
    <col min="4376" max="4376" width="13.5" style="2" customWidth="1"/>
    <col min="4377" max="4377" width="1.5" style="2" customWidth="1"/>
    <col min="4378" max="4378" width="4.6640625" style="2" customWidth="1"/>
    <col min="4379" max="4379" width="7.83203125" style="2" customWidth="1"/>
    <col min="4380" max="4380" width="6.83203125" style="2" customWidth="1"/>
    <col min="4381" max="4381" width="8" style="2" customWidth="1"/>
    <col min="4382" max="4382" width="8.33203125" style="2" customWidth="1"/>
    <col min="4383" max="4384" width="7.83203125" style="2" customWidth="1"/>
    <col min="4385" max="4385" width="4.6640625" style="2" customWidth="1"/>
    <col min="4386" max="4386" width="7.33203125" style="2" customWidth="1"/>
    <col min="4387" max="4387" width="6.83203125" style="2" customWidth="1"/>
    <col min="4388" max="4388" width="30.33203125" style="2" customWidth="1"/>
    <col min="4389" max="4389" width="9.33203125" style="2"/>
    <col min="4390" max="4390" width="11" style="2" bestFit="1" customWidth="1"/>
    <col min="4391" max="4608" width="9.33203125" style="2"/>
    <col min="4609" max="4609" width="80.33203125" style="2" customWidth="1"/>
    <col min="4610" max="4614" width="4.83203125" style="2" customWidth="1"/>
    <col min="4615" max="4615" width="0" style="2" hidden="1" customWidth="1"/>
    <col min="4616" max="4616" width="4.83203125" style="2" customWidth="1"/>
    <col min="4617" max="4620" width="5.5" style="2" customWidth="1"/>
    <col min="4621" max="4621" width="13.33203125" style="2" customWidth="1"/>
    <col min="4622" max="4626" width="4.6640625" style="2" customWidth="1"/>
    <col min="4627" max="4627" width="6.1640625" style="2" customWidth="1"/>
    <col min="4628" max="4630" width="5.1640625" style="2" customWidth="1"/>
    <col min="4631" max="4631" width="12" style="2" customWidth="1"/>
    <col min="4632" max="4632" width="13.5" style="2" customWidth="1"/>
    <col min="4633" max="4633" width="1.5" style="2" customWidth="1"/>
    <col min="4634" max="4634" width="4.6640625" style="2" customWidth="1"/>
    <col min="4635" max="4635" width="7.83203125" style="2" customWidth="1"/>
    <col min="4636" max="4636" width="6.83203125" style="2" customWidth="1"/>
    <col min="4637" max="4637" width="8" style="2" customWidth="1"/>
    <col min="4638" max="4638" width="8.33203125" style="2" customWidth="1"/>
    <col min="4639" max="4640" width="7.83203125" style="2" customWidth="1"/>
    <col min="4641" max="4641" width="4.6640625" style="2" customWidth="1"/>
    <col min="4642" max="4642" width="7.33203125" style="2" customWidth="1"/>
    <col min="4643" max="4643" width="6.83203125" style="2" customWidth="1"/>
    <col min="4644" max="4644" width="30.33203125" style="2" customWidth="1"/>
    <col min="4645" max="4645" width="9.33203125" style="2"/>
    <col min="4646" max="4646" width="11" style="2" bestFit="1" customWidth="1"/>
    <col min="4647" max="4864" width="9.33203125" style="2"/>
    <col min="4865" max="4865" width="80.33203125" style="2" customWidth="1"/>
    <col min="4866" max="4870" width="4.83203125" style="2" customWidth="1"/>
    <col min="4871" max="4871" width="0" style="2" hidden="1" customWidth="1"/>
    <col min="4872" max="4872" width="4.83203125" style="2" customWidth="1"/>
    <col min="4873" max="4876" width="5.5" style="2" customWidth="1"/>
    <col min="4877" max="4877" width="13.33203125" style="2" customWidth="1"/>
    <col min="4878" max="4882" width="4.6640625" style="2" customWidth="1"/>
    <col min="4883" max="4883" width="6.1640625" style="2" customWidth="1"/>
    <col min="4884" max="4886" width="5.1640625" style="2" customWidth="1"/>
    <col min="4887" max="4887" width="12" style="2" customWidth="1"/>
    <col min="4888" max="4888" width="13.5" style="2" customWidth="1"/>
    <col min="4889" max="4889" width="1.5" style="2" customWidth="1"/>
    <col min="4890" max="4890" width="4.6640625" style="2" customWidth="1"/>
    <col min="4891" max="4891" width="7.83203125" style="2" customWidth="1"/>
    <col min="4892" max="4892" width="6.83203125" style="2" customWidth="1"/>
    <col min="4893" max="4893" width="8" style="2" customWidth="1"/>
    <col min="4894" max="4894" width="8.33203125" style="2" customWidth="1"/>
    <col min="4895" max="4896" width="7.83203125" style="2" customWidth="1"/>
    <col min="4897" max="4897" width="4.6640625" style="2" customWidth="1"/>
    <col min="4898" max="4898" width="7.33203125" style="2" customWidth="1"/>
    <col min="4899" max="4899" width="6.83203125" style="2" customWidth="1"/>
    <col min="4900" max="4900" width="30.33203125" style="2" customWidth="1"/>
    <col min="4901" max="4901" width="9.33203125" style="2"/>
    <col min="4902" max="4902" width="11" style="2" bestFit="1" customWidth="1"/>
    <col min="4903" max="5120" width="9.33203125" style="2"/>
    <col min="5121" max="5121" width="80.33203125" style="2" customWidth="1"/>
    <col min="5122" max="5126" width="4.83203125" style="2" customWidth="1"/>
    <col min="5127" max="5127" width="0" style="2" hidden="1" customWidth="1"/>
    <col min="5128" max="5128" width="4.83203125" style="2" customWidth="1"/>
    <col min="5129" max="5132" width="5.5" style="2" customWidth="1"/>
    <col min="5133" max="5133" width="13.33203125" style="2" customWidth="1"/>
    <col min="5134" max="5138" width="4.6640625" style="2" customWidth="1"/>
    <col min="5139" max="5139" width="6.1640625" style="2" customWidth="1"/>
    <col min="5140" max="5142" width="5.1640625" style="2" customWidth="1"/>
    <col min="5143" max="5143" width="12" style="2" customWidth="1"/>
    <col min="5144" max="5144" width="13.5" style="2" customWidth="1"/>
    <col min="5145" max="5145" width="1.5" style="2" customWidth="1"/>
    <col min="5146" max="5146" width="4.6640625" style="2" customWidth="1"/>
    <col min="5147" max="5147" width="7.83203125" style="2" customWidth="1"/>
    <col min="5148" max="5148" width="6.83203125" style="2" customWidth="1"/>
    <col min="5149" max="5149" width="8" style="2" customWidth="1"/>
    <col min="5150" max="5150" width="8.33203125" style="2" customWidth="1"/>
    <col min="5151" max="5152" width="7.83203125" style="2" customWidth="1"/>
    <col min="5153" max="5153" width="4.6640625" style="2" customWidth="1"/>
    <col min="5154" max="5154" width="7.33203125" style="2" customWidth="1"/>
    <col min="5155" max="5155" width="6.83203125" style="2" customWidth="1"/>
    <col min="5156" max="5156" width="30.33203125" style="2" customWidth="1"/>
    <col min="5157" max="5157" width="9.33203125" style="2"/>
    <col min="5158" max="5158" width="11" style="2" bestFit="1" customWidth="1"/>
    <col min="5159" max="5376" width="9.33203125" style="2"/>
    <col min="5377" max="5377" width="80.33203125" style="2" customWidth="1"/>
    <col min="5378" max="5382" width="4.83203125" style="2" customWidth="1"/>
    <col min="5383" max="5383" width="0" style="2" hidden="1" customWidth="1"/>
    <col min="5384" max="5384" width="4.83203125" style="2" customWidth="1"/>
    <col min="5385" max="5388" width="5.5" style="2" customWidth="1"/>
    <col min="5389" max="5389" width="13.33203125" style="2" customWidth="1"/>
    <col min="5390" max="5394" width="4.6640625" style="2" customWidth="1"/>
    <col min="5395" max="5395" width="6.1640625" style="2" customWidth="1"/>
    <col min="5396" max="5398" width="5.1640625" style="2" customWidth="1"/>
    <col min="5399" max="5399" width="12" style="2" customWidth="1"/>
    <col min="5400" max="5400" width="13.5" style="2" customWidth="1"/>
    <col min="5401" max="5401" width="1.5" style="2" customWidth="1"/>
    <col min="5402" max="5402" width="4.6640625" style="2" customWidth="1"/>
    <col min="5403" max="5403" width="7.83203125" style="2" customWidth="1"/>
    <col min="5404" max="5404" width="6.83203125" style="2" customWidth="1"/>
    <col min="5405" max="5405" width="8" style="2" customWidth="1"/>
    <col min="5406" max="5406" width="8.33203125" style="2" customWidth="1"/>
    <col min="5407" max="5408" width="7.83203125" style="2" customWidth="1"/>
    <col min="5409" max="5409" width="4.6640625" style="2" customWidth="1"/>
    <col min="5410" max="5410" width="7.33203125" style="2" customWidth="1"/>
    <col min="5411" max="5411" width="6.83203125" style="2" customWidth="1"/>
    <col min="5412" max="5412" width="30.33203125" style="2" customWidth="1"/>
    <col min="5413" max="5413" width="9.33203125" style="2"/>
    <col min="5414" max="5414" width="11" style="2" bestFit="1" customWidth="1"/>
    <col min="5415" max="5632" width="9.33203125" style="2"/>
    <col min="5633" max="5633" width="80.33203125" style="2" customWidth="1"/>
    <col min="5634" max="5638" width="4.83203125" style="2" customWidth="1"/>
    <col min="5639" max="5639" width="0" style="2" hidden="1" customWidth="1"/>
    <col min="5640" max="5640" width="4.83203125" style="2" customWidth="1"/>
    <col min="5641" max="5644" width="5.5" style="2" customWidth="1"/>
    <col min="5645" max="5645" width="13.33203125" style="2" customWidth="1"/>
    <col min="5646" max="5650" width="4.6640625" style="2" customWidth="1"/>
    <col min="5651" max="5651" width="6.1640625" style="2" customWidth="1"/>
    <col min="5652" max="5654" width="5.1640625" style="2" customWidth="1"/>
    <col min="5655" max="5655" width="12" style="2" customWidth="1"/>
    <col min="5656" max="5656" width="13.5" style="2" customWidth="1"/>
    <col min="5657" max="5657" width="1.5" style="2" customWidth="1"/>
    <col min="5658" max="5658" width="4.6640625" style="2" customWidth="1"/>
    <col min="5659" max="5659" width="7.83203125" style="2" customWidth="1"/>
    <col min="5660" max="5660" width="6.83203125" style="2" customWidth="1"/>
    <col min="5661" max="5661" width="8" style="2" customWidth="1"/>
    <col min="5662" max="5662" width="8.33203125" style="2" customWidth="1"/>
    <col min="5663" max="5664" width="7.83203125" style="2" customWidth="1"/>
    <col min="5665" max="5665" width="4.6640625" style="2" customWidth="1"/>
    <col min="5666" max="5666" width="7.33203125" style="2" customWidth="1"/>
    <col min="5667" max="5667" width="6.83203125" style="2" customWidth="1"/>
    <col min="5668" max="5668" width="30.33203125" style="2" customWidth="1"/>
    <col min="5669" max="5669" width="9.33203125" style="2"/>
    <col min="5670" max="5670" width="11" style="2" bestFit="1" customWidth="1"/>
    <col min="5671" max="5888" width="9.33203125" style="2"/>
    <col min="5889" max="5889" width="80.33203125" style="2" customWidth="1"/>
    <col min="5890" max="5894" width="4.83203125" style="2" customWidth="1"/>
    <col min="5895" max="5895" width="0" style="2" hidden="1" customWidth="1"/>
    <col min="5896" max="5896" width="4.83203125" style="2" customWidth="1"/>
    <col min="5897" max="5900" width="5.5" style="2" customWidth="1"/>
    <col min="5901" max="5901" width="13.33203125" style="2" customWidth="1"/>
    <col min="5902" max="5906" width="4.6640625" style="2" customWidth="1"/>
    <col min="5907" max="5907" width="6.1640625" style="2" customWidth="1"/>
    <col min="5908" max="5910" width="5.1640625" style="2" customWidth="1"/>
    <col min="5911" max="5911" width="12" style="2" customWidth="1"/>
    <col min="5912" max="5912" width="13.5" style="2" customWidth="1"/>
    <col min="5913" max="5913" width="1.5" style="2" customWidth="1"/>
    <col min="5914" max="5914" width="4.6640625" style="2" customWidth="1"/>
    <col min="5915" max="5915" width="7.83203125" style="2" customWidth="1"/>
    <col min="5916" max="5916" width="6.83203125" style="2" customWidth="1"/>
    <col min="5917" max="5917" width="8" style="2" customWidth="1"/>
    <col min="5918" max="5918" width="8.33203125" style="2" customWidth="1"/>
    <col min="5919" max="5920" width="7.83203125" style="2" customWidth="1"/>
    <col min="5921" max="5921" width="4.6640625" style="2" customWidth="1"/>
    <col min="5922" max="5922" width="7.33203125" style="2" customWidth="1"/>
    <col min="5923" max="5923" width="6.83203125" style="2" customWidth="1"/>
    <col min="5924" max="5924" width="30.33203125" style="2" customWidth="1"/>
    <col min="5925" max="5925" width="9.33203125" style="2"/>
    <col min="5926" max="5926" width="11" style="2" bestFit="1" customWidth="1"/>
    <col min="5927" max="6144" width="9.33203125" style="2"/>
    <col min="6145" max="6145" width="80.33203125" style="2" customWidth="1"/>
    <col min="6146" max="6150" width="4.83203125" style="2" customWidth="1"/>
    <col min="6151" max="6151" width="0" style="2" hidden="1" customWidth="1"/>
    <col min="6152" max="6152" width="4.83203125" style="2" customWidth="1"/>
    <col min="6153" max="6156" width="5.5" style="2" customWidth="1"/>
    <col min="6157" max="6157" width="13.33203125" style="2" customWidth="1"/>
    <col min="6158" max="6162" width="4.6640625" style="2" customWidth="1"/>
    <col min="6163" max="6163" width="6.1640625" style="2" customWidth="1"/>
    <col min="6164" max="6166" width="5.1640625" style="2" customWidth="1"/>
    <col min="6167" max="6167" width="12" style="2" customWidth="1"/>
    <col min="6168" max="6168" width="13.5" style="2" customWidth="1"/>
    <col min="6169" max="6169" width="1.5" style="2" customWidth="1"/>
    <col min="6170" max="6170" width="4.6640625" style="2" customWidth="1"/>
    <col min="6171" max="6171" width="7.83203125" style="2" customWidth="1"/>
    <col min="6172" max="6172" width="6.83203125" style="2" customWidth="1"/>
    <col min="6173" max="6173" width="8" style="2" customWidth="1"/>
    <col min="6174" max="6174" width="8.33203125" style="2" customWidth="1"/>
    <col min="6175" max="6176" width="7.83203125" style="2" customWidth="1"/>
    <col min="6177" max="6177" width="4.6640625" style="2" customWidth="1"/>
    <col min="6178" max="6178" width="7.33203125" style="2" customWidth="1"/>
    <col min="6179" max="6179" width="6.83203125" style="2" customWidth="1"/>
    <col min="6180" max="6180" width="30.33203125" style="2" customWidth="1"/>
    <col min="6181" max="6181" width="9.33203125" style="2"/>
    <col min="6182" max="6182" width="11" style="2" bestFit="1" customWidth="1"/>
    <col min="6183" max="6400" width="9.33203125" style="2"/>
    <col min="6401" max="6401" width="80.33203125" style="2" customWidth="1"/>
    <col min="6402" max="6406" width="4.83203125" style="2" customWidth="1"/>
    <col min="6407" max="6407" width="0" style="2" hidden="1" customWidth="1"/>
    <col min="6408" max="6408" width="4.83203125" style="2" customWidth="1"/>
    <col min="6409" max="6412" width="5.5" style="2" customWidth="1"/>
    <col min="6413" max="6413" width="13.33203125" style="2" customWidth="1"/>
    <col min="6414" max="6418" width="4.6640625" style="2" customWidth="1"/>
    <col min="6419" max="6419" width="6.1640625" style="2" customWidth="1"/>
    <col min="6420" max="6422" width="5.1640625" style="2" customWidth="1"/>
    <col min="6423" max="6423" width="12" style="2" customWidth="1"/>
    <col min="6424" max="6424" width="13.5" style="2" customWidth="1"/>
    <col min="6425" max="6425" width="1.5" style="2" customWidth="1"/>
    <col min="6426" max="6426" width="4.6640625" style="2" customWidth="1"/>
    <col min="6427" max="6427" width="7.83203125" style="2" customWidth="1"/>
    <col min="6428" max="6428" width="6.83203125" style="2" customWidth="1"/>
    <col min="6429" max="6429" width="8" style="2" customWidth="1"/>
    <col min="6430" max="6430" width="8.33203125" style="2" customWidth="1"/>
    <col min="6431" max="6432" width="7.83203125" style="2" customWidth="1"/>
    <col min="6433" max="6433" width="4.6640625" style="2" customWidth="1"/>
    <col min="6434" max="6434" width="7.33203125" style="2" customWidth="1"/>
    <col min="6435" max="6435" width="6.83203125" style="2" customWidth="1"/>
    <col min="6436" max="6436" width="30.33203125" style="2" customWidth="1"/>
    <col min="6437" max="6437" width="9.33203125" style="2"/>
    <col min="6438" max="6438" width="11" style="2" bestFit="1" customWidth="1"/>
    <col min="6439" max="6656" width="9.33203125" style="2"/>
    <col min="6657" max="6657" width="80.33203125" style="2" customWidth="1"/>
    <col min="6658" max="6662" width="4.83203125" style="2" customWidth="1"/>
    <col min="6663" max="6663" width="0" style="2" hidden="1" customWidth="1"/>
    <col min="6664" max="6664" width="4.83203125" style="2" customWidth="1"/>
    <col min="6665" max="6668" width="5.5" style="2" customWidth="1"/>
    <col min="6669" max="6669" width="13.33203125" style="2" customWidth="1"/>
    <col min="6670" max="6674" width="4.6640625" style="2" customWidth="1"/>
    <col min="6675" max="6675" width="6.1640625" style="2" customWidth="1"/>
    <col min="6676" max="6678" width="5.1640625" style="2" customWidth="1"/>
    <col min="6679" max="6679" width="12" style="2" customWidth="1"/>
    <col min="6680" max="6680" width="13.5" style="2" customWidth="1"/>
    <col min="6681" max="6681" width="1.5" style="2" customWidth="1"/>
    <col min="6682" max="6682" width="4.6640625" style="2" customWidth="1"/>
    <col min="6683" max="6683" width="7.83203125" style="2" customWidth="1"/>
    <col min="6684" max="6684" width="6.83203125" style="2" customWidth="1"/>
    <col min="6685" max="6685" width="8" style="2" customWidth="1"/>
    <col min="6686" max="6686" width="8.33203125" style="2" customWidth="1"/>
    <col min="6687" max="6688" width="7.83203125" style="2" customWidth="1"/>
    <col min="6689" max="6689" width="4.6640625" style="2" customWidth="1"/>
    <col min="6690" max="6690" width="7.33203125" style="2" customWidth="1"/>
    <col min="6691" max="6691" width="6.83203125" style="2" customWidth="1"/>
    <col min="6692" max="6692" width="30.33203125" style="2" customWidth="1"/>
    <col min="6693" max="6693" width="9.33203125" style="2"/>
    <col min="6694" max="6694" width="11" style="2" bestFit="1" customWidth="1"/>
    <col min="6695" max="6912" width="9.33203125" style="2"/>
    <col min="6913" max="6913" width="80.33203125" style="2" customWidth="1"/>
    <col min="6914" max="6918" width="4.83203125" style="2" customWidth="1"/>
    <col min="6919" max="6919" width="0" style="2" hidden="1" customWidth="1"/>
    <col min="6920" max="6920" width="4.83203125" style="2" customWidth="1"/>
    <col min="6921" max="6924" width="5.5" style="2" customWidth="1"/>
    <col min="6925" max="6925" width="13.33203125" style="2" customWidth="1"/>
    <col min="6926" max="6930" width="4.6640625" style="2" customWidth="1"/>
    <col min="6931" max="6931" width="6.1640625" style="2" customWidth="1"/>
    <col min="6932" max="6934" width="5.1640625" style="2" customWidth="1"/>
    <col min="6935" max="6935" width="12" style="2" customWidth="1"/>
    <col min="6936" max="6936" width="13.5" style="2" customWidth="1"/>
    <col min="6937" max="6937" width="1.5" style="2" customWidth="1"/>
    <col min="6938" max="6938" width="4.6640625" style="2" customWidth="1"/>
    <col min="6939" max="6939" width="7.83203125" style="2" customWidth="1"/>
    <col min="6940" max="6940" width="6.83203125" style="2" customWidth="1"/>
    <col min="6941" max="6941" width="8" style="2" customWidth="1"/>
    <col min="6942" max="6942" width="8.33203125" style="2" customWidth="1"/>
    <col min="6943" max="6944" width="7.83203125" style="2" customWidth="1"/>
    <col min="6945" max="6945" width="4.6640625" style="2" customWidth="1"/>
    <col min="6946" max="6946" width="7.33203125" style="2" customWidth="1"/>
    <col min="6947" max="6947" width="6.83203125" style="2" customWidth="1"/>
    <col min="6948" max="6948" width="30.33203125" style="2" customWidth="1"/>
    <col min="6949" max="6949" width="9.33203125" style="2"/>
    <col min="6950" max="6950" width="11" style="2" bestFit="1" customWidth="1"/>
    <col min="6951" max="7168" width="9.33203125" style="2"/>
    <col min="7169" max="7169" width="80.33203125" style="2" customWidth="1"/>
    <col min="7170" max="7174" width="4.83203125" style="2" customWidth="1"/>
    <col min="7175" max="7175" width="0" style="2" hidden="1" customWidth="1"/>
    <col min="7176" max="7176" width="4.83203125" style="2" customWidth="1"/>
    <col min="7177" max="7180" width="5.5" style="2" customWidth="1"/>
    <col min="7181" max="7181" width="13.33203125" style="2" customWidth="1"/>
    <col min="7182" max="7186" width="4.6640625" style="2" customWidth="1"/>
    <col min="7187" max="7187" width="6.1640625" style="2" customWidth="1"/>
    <col min="7188" max="7190" width="5.1640625" style="2" customWidth="1"/>
    <col min="7191" max="7191" width="12" style="2" customWidth="1"/>
    <col min="7192" max="7192" width="13.5" style="2" customWidth="1"/>
    <col min="7193" max="7193" width="1.5" style="2" customWidth="1"/>
    <col min="7194" max="7194" width="4.6640625" style="2" customWidth="1"/>
    <col min="7195" max="7195" width="7.83203125" style="2" customWidth="1"/>
    <col min="7196" max="7196" width="6.83203125" style="2" customWidth="1"/>
    <col min="7197" max="7197" width="8" style="2" customWidth="1"/>
    <col min="7198" max="7198" width="8.33203125" style="2" customWidth="1"/>
    <col min="7199" max="7200" width="7.83203125" style="2" customWidth="1"/>
    <col min="7201" max="7201" width="4.6640625" style="2" customWidth="1"/>
    <col min="7202" max="7202" width="7.33203125" style="2" customWidth="1"/>
    <col min="7203" max="7203" width="6.83203125" style="2" customWidth="1"/>
    <col min="7204" max="7204" width="30.33203125" style="2" customWidth="1"/>
    <col min="7205" max="7205" width="9.33203125" style="2"/>
    <col min="7206" max="7206" width="11" style="2" bestFit="1" customWidth="1"/>
    <col min="7207" max="7424" width="9.33203125" style="2"/>
    <col min="7425" max="7425" width="80.33203125" style="2" customWidth="1"/>
    <col min="7426" max="7430" width="4.83203125" style="2" customWidth="1"/>
    <col min="7431" max="7431" width="0" style="2" hidden="1" customWidth="1"/>
    <col min="7432" max="7432" width="4.83203125" style="2" customWidth="1"/>
    <col min="7433" max="7436" width="5.5" style="2" customWidth="1"/>
    <col min="7437" max="7437" width="13.33203125" style="2" customWidth="1"/>
    <col min="7438" max="7442" width="4.6640625" style="2" customWidth="1"/>
    <col min="7443" max="7443" width="6.1640625" style="2" customWidth="1"/>
    <col min="7444" max="7446" width="5.1640625" style="2" customWidth="1"/>
    <col min="7447" max="7447" width="12" style="2" customWidth="1"/>
    <col min="7448" max="7448" width="13.5" style="2" customWidth="1"/>
    <col min="7449" max="7449" width="1.5" style="2" customWidth="1"/>
    <col min="7450" max="7450" width="4.6640625" style="2" customWidth="1"/>
    <col min="7451" max="7451" width="7.83203125" style="2" customWidth="1"/>
    <col min="7452" max="7452" width="6.83203125" style="2" customWidth="1"/>
    <col min="7453" max="7453" width="8" style="2" customWidth="1"/>
    <col min="7454" max="7454" width="8.33203125" style="2" customWidth="1"/>
    <col min="7455" max="7456" width="7.83203125" style="2" customWidth="1"/>
    <col min="7457" max="7457" width="4.6640625" style="2" customWidth="1"/>
    <col min="7458" max="7458" width="7.33203125" style="2" customWidth="1"/>
    <col min="7459" max="7459" width="6.83203125" style="2" customWidth="1"/>
    <col min="7460" max="7460" width="30.33203125" style="2" customWidth="1"/>
    <col min="7461" max="7461" width="9.33203125" style="2"/>
    <col min="7462" max="7462" width="11" style="2" bestFit="1" customWidth="1"/>
    <col min="7463" max="7680" width="9.33203125" style="2"/>
    <col min="7681" max="7681" width="80.33203125" style="2" customWidth="1"/>
    <col min="7682" max="7686" width="4.83203125" style="2" customWidth="1"/>
    <col min="7687" max="7687" width="0" style="2" hidden="1" customWidth="1"/>
    <col min="7688" max="7688" width="4.83203125" style="2" customWidth="1"/>
    <col min="7689" max="7692" width="5.5" style="2" customWidth="1"/>
    <col min="7693" max="7693" width="13.33203125" style="2" customWidth="1"/>
    <col min="7694" max="7698" width="4.6640625" style="2" customWidth="1"/>
    <col min="7699" max="7699" width="6.1640625" style="2" customWidth="1"/>
    <col min="7700" max="7702" width="5.1640625" style="2" customWidth="1"/>
    <col min="7703" max="7703" width="12" style="2" customWidth="1"/>
    <col min="7704" max="7704" width="13.5" style="2" customWidth="1"/>
    <col min="7705" max="7705" width="1.5" style="2" customWidth="1"/>
    <col min="7706" max="7706" width="4.6640625" style="2" customWidth="1"/>
    <col min="7707" max="7707" width="7.83203125" style="2" customWidth="1"/>
    <col min="7708" max="7708" width="6.83203125" style="2" customWidth="1"/>
    <col min="7709" max="7709" width="8" style="2" customWidth="1"/>
    <col min="7710" max="7710" width="8.33203125" style="2" customWidth="1"/>
    <col min="7711" max="7712" width="7.83203125" style="2" customWidth="1"/>
    <col min="7713" max="7713" width="4.6640625" style="2" customWidth="1"/>
    <col min="7714" max="7714" width="7.33203125" style="2" customWidth="1"/>
    <col min="7715" max="7715" width="6.83203125" style="2" customWidth="1"/>
    <col min="7716" max="7716" width="30.33203125" style="2" customWidth="1"/>
    <col min="7717" max="7717" width="9.33203125" style="2"/>
    <col min="7718" max="7718" width="11" style="2" bestFit="1" customWidth="1"/>
    <col min="7719" max="7936" width="9.33203125" style="2"/>
    <col min="7937" max="7937" width="80.33203125" style="2" customWidth="1"/>
    <col min="7938" max="7942" width="4.83203125" style="2" customWidth="1"/>
    <col min="7943" max="7943" width="0" style="2" hidden="1" customWidth="1"/>
    <col min="7944" max="7944" width="4.83203125" style="2" customWidth="1"/>
    <col min="7945" max="7948" width="5.5" style="2" customWidth="1"/>
    <col min="7949" max="7949" width="13.33203125" style="2" customWidth="1"/>
    <col min="7950" max="7954" width="4.6640625" style="2" customWidth="1"/>
    <col min="7955" max="7955" width="6.1640625" style="2" customWidth="1"/>
    <col min="7956" max="7958" width="5.1640625" style="2" customWidth="1"/>
    <col min="7959" max="7959" width="12" style="2" customWidth="1"/>
    <col min="7960" max="7960" width="13.5" style="2" customWidth="1"/>
    <col min="7961" max="7961" width="1.5" style="2" customWidth="1"/>
    <col min="7962" max="7962" width="4.6640625" style="2" customWidth="1"/>
    <col min="7963" max="7963" width="7.83203125" style="2" customWidth="1"/>
    <col min="7964" max="7964" width="6.83203125" style="2" customWidth="1"/>
    <col min="7965" max="7965" width="8" style="2" customWidth="1"/>
    <col min="7966" max="7966" width="8.33203125" style="2" customWidth="1"/>
    <col min="7967" max="7968" width="7.83203125" style="2" customWidth="1"/>
    <col min="7969" max="7969" width="4.6640625" style="2" customWidth="1"/>
    <col min="7970" max="7970" width="7.33203125" style="2" customWidth="1"/>
    <col min="7971" max="7971" width="6.83203125" style="2" customWidth="1"/>
    <col min="7972" max="7972" width="30.33203125" style="2" customWidth="1"/>
    <col min="7973" max="7973" width="9.33203125" style="2"/>
    <col min="7974" max="7974" width="11" style="2" bestFit="1" customWidth="1"/>
    <col min="7975" max="8192" width="9.33203125" style="2"/>
    <col min="8193" max="8193" width="80.33203125" style="2" customWidth="1"/>
    <col min="8194" max="8198" width="4.83203125" style="2" customWidth="1"/>
    <col min="8199" max="8199" width="0" style="2" hidden="1" customWidth="1"/>
    <col min="8200" max="8200" width="4.83203125" style="2" customWidth="1"/>
    <col min="8201" max="8204" width="5.5" style="2" customWidth="1"/>
    <col min="8205" max="8205" width="13.33203125" style="2" customWidth="1"/>
    <col min="8206" max="8210" width="4.6640625" style="2" customWidth="1"/>
    <col min="8211" max="8211" width="6.1640625" style="2" customWidth="1"/>
    <col min="8212" max="8214" width="5.1640625" style="2" customWidth="1"/>
    <col min="8215" max="8215" width="12" style="2" customWidth="1"/>
    <col min="8216" max="8216" width="13.5" style="2" customWidth="1"/>
    <col min="8217" max="8217" width="1.5" style="2" customWidth="1"/>
    <col min="8218" max="8218" width="4.6640625" style="2" customWidth="1"/>
    <col min="8219" max="8219" width="7.83203125" style="2" customWidth="1"/>
    <col min="8220" max="8220" width="6.83203125" style="2" customWidth="1"/>
    <col min="8221" max="8221" width="8" style="2" customWidth="1"/>
    <col min="8222" max="8222" width="8.33203125" style="2" customWidth="1"/>
    <col min="8223" max="8224" width="7.83203125" style="2" customWidth="1"/>
    <col min="8225" max="8225" width="4.6640625" style="2" customWidth="1"/>
    <col min="8226" max="8226" width="7.33203125" style="2" customWidth="1"/>
    <col min="8227" max="8227" width="6.83203125" style="2" customWidth="1"/>
    <col min="8228" max="8228" width="30.33203125" style="2" customWidth="1"/>
    <col min="8229" max="8229" width="9.33203125" style="2"/>
    <col min="8230" max="8230" width="11" style="2" bestFit="1" customWidth="1"/>
    <col min="8231" max="8448" width="9.33203125" style="2"/>
    <col min="8449" max="8449" width="80.33203125" style="2" customWidth="1"/>
    <col min="8450" max="8454" width="4.83203125" style="2" customWidth="1"/>
    <col min="8455" max="8455" width="0" style="2" hidden="1" customWidth="1"/>
    <col min="8456" max="8456" width="4.83203125" style="2" customWidth="1"/>
    <col min="8457" max="8460" width="5.5" style="2" customWidth="1"/>
    <col min="8461" max="8461" width="13.33203125" style="2" customWidth="1"/>
    <col min="8462" max="8466" width="4.6640625" style="2" customWidth="1"/>
    <col min="8467" max="8467" width="6.1640625" style="2" customWidth="1"/>
    <col min="8468" max="8470" width="5.1640625" style="2" customWidth="1"/>
    <col min="8471" max="8471" width="12" style="2" customWidth="1"/>
    <col min="8472" max="8472" width="13.5" style="2" customWidth="1"/>
    <col min="8473" max="8473" width="1.5" style="2" customWidth="1"/>
    <col min="8474" max="8474" width="4.6640625" style="2" customWidth="1"/>
    <col min="8475" max="8475" width="7.83203125" style="2" customWidth="1"/>
    <col min="8476" max="8476" width="6.83203125" style="2" customWidth="1"/>
    <col min="8477" max="8477" width="8" style="2" customWidth="1"/>
    <col min="8478" max="8478" width="8.33203125" style="2" customWidth="1"/>
    <col min="8479" max="8480" width="7.83203125" style="2" customWidth="1"/>
    <col min="8481" max="8481" width="4.6640625" style="2" customWidth="1"/>
    <col min="8482" max="8482" width="7.33203125" style="2" customWidth="1"/>
    <col min="8483" max="8483" width="6.83203125" style="2" customWidth="1"/>
    <col min="8484" max="8484" width="30.33203125" style="2" customWidth="1"/>
    <col min="8485" max="8485" width="9.33203125" style="2"/>
    <col min="8486" max="8486" width="11" style="2" bestFit="1" customWidth="1"/>
    <col min="8487" max="8704" width="9.33203125" style="2"/>
    <col min="8705" max="8705" width="80.33203125" style="2" customWidth="1"/>
    <col min="8706" max="8710" width="4.83203125" style="2" customWidth="1"/>
    <col min="8711" max="8711" width="0" style="2" hidden="1" customWidth="1"/>
    <col min="8712" max="8712" width="4.83203125" style="2" customWidth="1"/>
    <col min="8713" max="8716" width="5.5" style="2" customWidth="1"/>
    <col min="8717" max="8717" width="13.33203125" style="2" customWidth="1"/>
    <col min="8718" max="8722" width="4.6640625" style="2" customWidth="1"/>
    <col min="8723" max="8723" width="6.1640625" style="2" customWidth="1"/>
    <col min="8724" max="8726" width="5.1640625" style="2" customWidth="1"/>
    <col min="8727" max="8727" width="12" style="2" customWidth="1"/>
    <col min="8728" max="8728" width="13.5" style="2" customWidth="1"/>
    <col min="8729" max="8729" width="1.5" style="2" customWidth="1"/>
    <col min="8730" max="8730" width="4.6640625" style="2" customWidth="1"/>
    <col min="8731" max="8731" width="7.83203125" style="2" customWidth="1"/>
    <col min="8732" max="8732" width="6.83203125" style="2" customWidth="1"/>
    <col min="8733" max="8733" width="8" style="2" customWidth="1"/>
    <col min="8734" max="8734" width="8.33203125" style="2" customWidth="1"/>
    <col min="8735" max="8736" width="7.83203125" style="2" customWidth="1"/>
    <col min="8737" max="8737" width="4.6640625" style="2" customWidth="1"/>
    <col min="8738" max="8738" width="7.33203125" style="2" customWidth="1"/>
    <col min="8739" max="8739" width="6.83203125" style="2" customWidth="1"/>
    <col min="8740" max="8740" width="30.33203125" style="2" customWidth="1"/>
    <col min="8741" max="8741" width="9.33203125" style="2"/>
    <col min="8742" max="8742" width="11" style="2" bestFit="1" customWidth="1"/>
    <col min="8743" max="8960" width="9.33203125" style="2"/>
    <col min="8961" max="8961" width="80.33203125" style="2" customWidth="1"/>
    <col min="8962" max="8966" width="4.83203125" style="2" customWidth="1"/>
    <col min="8967" max="8967" width="0" style="2" hidden="1" customWidth="1"/>
    <col min="8968" max="8968" width="4.83203125" style="2" customWidth="1"/>
    <col min="8969" max="8972" width="5.5" style="2" customWidth="1"/>
    <col min="8973" max="8973" width="13.33203125" style="2" customWidth="1"/>
    <col min="8974" max="8978" width="4.6640625" style="2" customWidth="1"/>
    <col min="8979" max="8979" width="6.1640625" style="2" customWidth="1"/>
    <col min="8980" max="8982" width="5.1640625" style="2" customWidth="1"/>
    <col min="8983" max="8983" width="12" style="2" customWidth="1"/>
    <col min="8984" max="8984" width="13.5" style="2" customWidth="1"/>
    <col min="8985" max="8985" width="1.5" style="2" customWidth="1"/>
    <col min="8986" max="8986" width="4.6640625" style="2" customWidth="1"/>
    <col min="8987" max="8987" width="7.83203125" style="2" customWidth="1"/>
    <col min="8988" max="8988" width="6.83203125" style="2" customWidth="1"/>
    <col min="8989" max="8989" width="8" style="2" customWidth="1"/>
    <col min="8990" max="8990" width="8.33203125" style="2" customWidth="1"/>
    <col min="8991" max="8992" width="7.83203125" style="2" customWidth="1"/>
    <col min="8993" max="8993" width="4.6640625" style="2" customWidth="1"/>
    <col min="8994" max="8994" width="7.33203125" style="2" customWidth="1"/>
    <col min="8995" max="8995" width="6.83203125" style="2" customWidth="1"/>
    <col min="8996" max="8996" width="30.33203125" style="2" customWidth="1"/>
    <col min="8997" max="8997" width="9.33203125" style="2"/>
    <col min="8998" max="8998" width="11" style="2" bestFit="1" customWidth="1"/>
    <col min="8999" max="9216" width="9.33203125" style="2"/>
    <col min="9217" max="9217" width="80.33203125" style="2" customWidth="1"/>
    <col min="9218" max="9222" width="4.83203125" style="2" customWidth="1"/>
    <col min="9223" max="9223" width="0" style="2" hidden="1" customWidth="1"/>
    <col min="9224" max="9224" width="4.83203125" style="2" customWidth="1"/>
    <col min="9225" max="9228" width="5.5" style="2" customWidth="1"/>
    <col min="9229" max="9229" width="13.33203125" style="2" customWidth="1"/>
    <col min="9230" max="9234" width="4.6640625" style="2" customWidth="1"/>
    <col min="9235" max="9235" width="6.1640625" style="2" customWidth="1"/>
    <col min="9236" max="9238" width="5.1640625" style="2" customWidth="1"/>
    <col min="9239" max="9239" width="12" style="2" customWidth="1"/>
    <col min="9240" max="9240" width="13.5" style="2" customWidth="1"/>
    <col min="9241" max="9241" width="1.5" style="2" customWidth="1"/>
    <col min="9242" max="9242" width="4.6640625" style="2" customWidth="1"/>
    <col min="9243" max="9243" width="7.83203125" style="2" customWidth="1"/>
    <col min="9244" max="9244" width="6.83203125" style="2" customWidth="1"/>
    <col min="9245" max="9245" width="8" style="2" customWidth="1"/>
    <col min="9246" max="9246" width="8.33203125" style="2" customWidth="1"/>
    <col min="9247" max="9248" width="7.83203125" style="2" customWidth="1"/>
    <col min="9249" max="9249" width="4.6640625" style="2" customWidth="1"/>
    <col min="9250" max="9250" width="7.33203125" style="2" customWidth="1"/>
    <col min="9251" max="9251" width="6.83203125" style="2" customWidth="1"/>
    <col min="9252" max="9252" width="30.33203125" style="2" customWidth="1"/>
    <col min="9253" max="9253" width="9.33203125" style="2"/>
    <col min="9254" max="9254" width="11" style="2" bestFit="1" customWidth="1"/>
    <col min="9255" max="9472" width="9.33203125" style="2"/>
    <col min="9473" max="9473" width="80.33203125" style="2" customWidth="1"/>
    <col min="9474" max="9478" width="4.83203125" style="2" customWidth="1"/>
    <col min="9479" max="9479" width="0" style="2" hidden="1" customWidth="1"/>
    <col min="9480" max="9480" width="4.83203125" style="2" customWidth="1"/>
    <col min="9481" max="9484" width="5.5" style="2" customWidth="1"/>
    <col min="9485" max="9485" width="13.33203125" style="2" customWidth="1"/>
    <col min="9486" max="9490" width="4.6640625" style="2" customWidth="1"/>
    <col min="9491" max="9491" width="6.1640625" style="2" customWidth="1"/>
    <col min="9492" max="9494" width="5.1640625" style="2" customWidth="1"/>
    <col min="9495" max="9495" width="12" style="2" customWidth="1"/>
    <col min="9496" max="9496" width="13.5" style="2" customWidth="1"/>
    <col min="9497" max="9497" width="1.5" style="2" customWidth="1"/>
    <col min="9498" max="9498" width="4.6640625" style="2" customWidth="1"/>
    <col min="9499" max="9499" width="7.83203125" style="2" customWidth="1"/>
    <col min="9500" max="9500" width="6.83203125" style="2" customWidth="1"/>
    <col min="9501" max="9501" width="8" style="2" customWidth="1"/>
    <col min="9502" max="9502" width="8.33203125" style="2" customWidth="1"/>
    <col min="9503" max="9504" width="7.83203125" style="2" customWidth="1"/>
    <col min="9505" max="9505" width="4.6640625" style="2" customWidth="1"/>
    <col min="9506" max="9506" width="7.33203125" style="2" customWidth="1"/>
    <col min="9507" max="9507" width="6.83203125" style="2" customWidth="1"/>
    <col min="9508" max="9508" width="30.33203125" style="2" customWidth="1"/>
    <col min="9509" max="9509" width="9.33203125" style="2"/>
    <col min="9510" max="9510" width="11" style="2" bestFit="1" customWidth="1"/>
    <col min="9511" max="9728" width="9.33203125" style="2"/>
    <col min="9729" max="9729" width="80.33203125" style="2" customWidth="1"/>
    <col min="9730" max="9734" width="4.83203125" style="2" customWidth="1"/>
    <col min="9735" max="9735" width="0" style="2" hidden="1" customWidth="1"/>
    <col min="9736" max="9736" width="4.83203125" style="2" customWidth="1"/>
    <col min="9737" max="9740" width="5.5" style="2" customWidth="1"/>
    <col min="9741" max="9741" width="13.33203125" style="2" customWidth="1"/>
    <col min="9742" max="9746" width="4.6640625" style="2" customWidth="1"/>
    <col min="9747" max="9747" width="6.1640625" style="2" customWidth="1"/>
    <col min="9748" max="9750" width="5.1640625" style="2" customWidth="1"/>
    <col min="9751" max="9751" width="12" style="2" customWidth="1"/>
    <col min="9752" max="9752" width="13.5" style="2" customWidth="1"/>
    <col min="9753" max="9753" width="1.5" style="2" customWidth="1"/>
    <col min="9754" max="9754" width="4.6640625" style="2" customWidth="1"/>
    <col min="9755" max="9755" width="7.83203125" style="2" customWidth="1"/>
    <col min="9756" max="9756" width="6.83203125" style="2" customWidth="1"/>
    <col min="9757" max="9757" width="8" style="2" customWidth="1"/>
    <col min="9758" max="9758" width="8.33203125" style="2" customWidth="1"/>
    <col min="9759" max="9760" width="7.83203125" style="2" customWidth="1"/>
    <col min="9761" max="9761" width="4.6640625" style="2" customWidth="1"/>
    <col min="9762" max="9762" width="7.33203125" style="2" customWidth="1"/>
    <col min="9763" max="9763" width="6.83203125" style="2" customWidth="1"/>
    <col min="9764" max="9764" width="30.33203125" style="2" customWidth="1"/>
    <col min="9765" max="9765" width="9.33203125" style="2"/>
    <col min="9766" max="9766" width="11" style="2" bestFit="1" customWidth="1"/>
    <col min="9767" max="9984" width="9.33203125" style="2"/>
    <col min="9985" max="9985" width="80.33203125" style="2" customWidth="1"/>
    <col min="9986" max="9990" width="4.83203125" style="2" customWidth="1"/>
    <col min="9991" max="9991" width="0" style="2" hidden="1" customWidth="1"/>
    <col min="9992" max="9992" width="4.83203125" style="2" customWidth="1"/>
    <col min="9993" max="9996" width="5.5" style="2" customWidth="1"/>
    <col min="9997" max="9997" width="13.33203125" style="2" customWidth="1"/>
    <col min="9998" max="10002" width="4.6640625" style="2" customWidth="1"/>
    <col min="10003" max="10003" width="6.1640625" style="2" customWidth="1"/>
    <col min="10004" max="10006" width="5.1640625" style="2" customWidth="1"/>
    <col min="10007" max="10007" width="12" style="2" customWidth="1"/>
    <col min="10008" max="10008" width="13.5" style="2" customWidth="1"/>
    <col min="10009" max="10009" width="1.5" style="2" customWidth="1"/>
    <col min="10010" max="10010" width="4.6640625" style="2" customWidth="1"/>
    <col min="10011" max="10011" width="7.83203125" style="2" customWidth="1"/>
    <col min="10012" max="10012" width="6.83203125" style="2" customWidth="1"/>
    <col min="10013" max="10013" width="8" style="2" customWidth="1"/>
    <col min="10014" max="10014" width="8.33203125" style="2" customWidth="1"/>
    <col min="10015" max="10016" width="7.83203125" style="2" customWidth="1"/>
    <col min="10017" max="10017" width="4.6640625" style="2" customWidth="1"/>
    <col min="10018" max="10018" width="7.33203125" style="2" customWidth="1"/>
    <col min="10019" max="10019" width="6.83203125" style="2" customWidth="1"/>
    <col min="10020" max="10020" width="30.33203125" style="2" customWidth="1"/>
    <col min="10021" max="10021" width="9.33203125" style="2"/>
    <col min="10022" max="10022" width="11" style="2" bestFit="1" customWidth="1"/>
    <col min="10023" max="10240" width="9.33203125" style="2"/>
    <col min="10241" max="10241" width="80.33203125" style="2" customWidth="1"/>
    <col min="10242" max="10246" width="4.83203125" style="2" customWidth="1"/>
    <col min="10247" max="10247" width="0" style="2" hidden="1" customWidth="1"/>
    <col min="10248" max="10248" width="4.83203125" style="2" customWidth="1"/>
    <col min="10249" max="10252" width="5.5" style="2" customWidth="1"/>
    <col min="10253" max="10253" width="13.33203125" style="2" customWidth="1"/>
    <col min="10254" max="10258" width="4.6640625" style="2" customWidth="1"/>
    <col min="10259" max="10259" width="6.1640625" style="2" customWidth="1"/>
    <col min="10260" max="10262" width="5.1640625" style="2" customWidth="1"/>
    <col min="10263" max="10263" width="12" style="2" customWidth="1"/>
    <col min="10264" max="10264" width="13.5" style="2" customWidth="1"/>
    <col min="10265" max="10265" width="1.5" style="2" customWidth="1"/>
    <col min="10266" max="10266" width="4.6640625" style="2" customWidth="1"/>
    <col min="10267" max="10267" width="7.83203125" style="2" customWidth="1"/>
    <col min="10268" max="10268" width="6.83203125" style="2" customWidth="1"/>
    <col min="10269" max="10269" width="8" style="2" customWidth="1"/>
    <col min="10270" max="10270" width="8.33203125" style="2" customWidth="1"/>
    <col min="10271" max="10272" width="7.83203125" style="2" customWidth="1"/>
    <col min="10273" max="10273" width="4.6640625" style="2" customWidth="1"/>
    <col min="10274" max="10274" width="7.33203125" style="2" customWidth="1"/>
    <col min="10275" max="10275" width="6.83203125" style="2" customWidth="1"/>
    <col min="10276" max="10276" width="30.33203125" style="2" customWidth="1"/>
    <col min="10277" max="10277" width="9.33203125" style="2"/>
    <col min="10278" max="10278" width="11" style="2" bestFit="1" customWidth="1"/>
    <col min="10279" max="10496" width="9.33203125" style="2"/>
    <col min="10497" max="10497" width="80.33203125" style="2" customWidth="1"/>
    <col min="10498" max="10502" width="4.83203125" style="2" customWidth="1"/>
    <col min="10503" max="10503" width="0" style="2" hidden="1" customWidth="1"/>
    <col min="10504" max="10504" width="4.83203125" style="2" customWidth="1"/>
    <col min="10505" max="10508" width="5.5" style="2" customWidth="1"/>
    <col min="10509" max="10509" width="13.33203125" style="2" customWidth="1"/>
    <col min="10510" max="10514" width="4.6640625" style="2" customWidth="1"/>
    <col min="10515" max="10515" width="6.1640625" style="2" customWidth="1"/>
    <col min="10516" max="10518" width="5.1640625" style="2" customWidth="1"/>
    <col min="10519" max="10519" width="12" style="2" customWidth="1"/>
    <col min="10520" max="10520" width="13.5" style="2" customWidth="1"/>
    <col min="10521" max="10521" width="1.5" style="2" customWidth="1"/>
    <col min="10522" max="10522" width="4.6640625" style="2" customWidth="1"/>
    <col min="10523" max="10523" width="7.83203125" style="2" customWidth="1"/>
    <col min="10524" max="10524" width="6.83203125" style="2" customWidth="1"/>
    <col min="10525" max="10525" width="8" style="2" customWidth="1"/>
    <col min="10526" max="10526" width="8.33203125" style="2" customWidth="1"/>
    <col min="10527" max="10528" width="7.83203125" style="2" customWidth="1"/>
    <col min="10529" max="10529" width="4.6640625" style="2" customWidth="1"/>
    <col min="10530" max="10530" width="7.33203125" style="2" customWidth="1"/>
    <col min="10531" max="10531" width="6.83203125" style="2" customWidth="1"/>
    <col min="10532" max="10532" width="30.33203125" style="2" customWidth="1"/>
    <col min="10533" max="10533" width="9.33203125" style="2"/>
    <col min="10534" max="10534" width="11" style="2" bestFit="1" customWidth="1"/>
    <col min="10535" max="10752" width="9.33203125" style="2"/>
    <col min="10753" max="10753" width="80.33203125" style="2" customWidth="1"/>
    <col min="10754" max="10758" width="4.83203125" style="2" customWidth="1"/>
    <col min="10759" max="10759" width="0" style="2" hidden="1" customWidth="1"/>
    <col min="10760" max="10760" width="4.83203125" style="2" customWidth="1"/>
    <col min="10761" max="10764" width="5.5" style="2" customWidth="1"/>
    <col min="10765" max="10765" width="13.33203125" style="2" customWidth="1"/>
    <col min="10766" max="10770" width="4.6640625" style="2" customWidth="1"/>
    <col min="10771" max="10771" width="6.1640625" style="2" customWidth="1"/>
    <col min="10772" max="10774" width="5.1640625" style="2" customWidth="1"/>
    <col min="10775" max="10775" width="12" style="2" customWidth="1"/>
    <col min="10776" max="10776" width="13.5" style="2" customWidth="1"/>
    <col min="10777" max="10777" width="1.5" style="2" customWidth="1"/>
    <col min="10778" max="10778" width="4.6640625" style="2" customWidth="1"/>
    <col min="10779" max="10779" width="7.83203125" style="2" customWidth="1"/>
    <col min="10780" max="10780" width="6.83203125" style="2" customWidth="1"/>
    <col min="10781" max="10781" width="8" style="2" customWidth="1"/>
    <col min="10782" max="10782" width="8.33203125" style="2" customWidth="1"/>
    <col min="10783" max="10784" width="7.83203125" style="2" customWidth="1"/>
    <col min="10785" max="10785" width="4.6640625" style="2" customWidth="1"/>
    <col min="10786" max="10786" width="7.33203125" style="2" customWidth="1"/>
    <col min="10787" max="10787" width="6.83203125" style="2" customWidth="1"/>
    <col min="10788" max="10788" width="30.33203125" style="2" customWidth="1"/>
    <col min="10789" max="10789" width="9.33203125" style="2"/>
    <col min="10790" max="10790" width="11" style="2" bestFit="1" customWidth="1"/>
    <col min="10791" max="11008" width="9.33203125" style="2"/>
    <col min="11009" max="11009" width="80.33203125" style="2" customWidth="1"/>
    <col min="11010" max="11014" width="4.83203125" style="2" customWidth="1"/>
    <col min="11015" max="11015" width="0" style="2" hidden="1" customWidth="1"/>
    <col min="11016" max="11016" width="4.83203125" style="2" customWidth="1"/>
    <col min="11017" max="11020" width="5.5" style="2" customWidth="1"/>
    <col min="11021" max="11021" width="13.33203125" style="2" customWidth="1"/>
    <col min="11022" max="11026" width="4.6640625" style="2" customWidth="1"/>
    <col min="11027" max="11027" width="6.1640625" style="2" customWidth="1"/>
    <col min="11028" max="11030" width="5.1640625" style="2" customWidth="1"/>
    <col min="11031" max="11031" width="12" style="2" customWidth="1"/>
    <col min="11032" max="11032" width="13.5" style="2" customWidth="1"/>
    <col min="11033" max="11033" width="1.5" style="2" customWidth="1"/>
    <col min="11034" max="11034" width="4.6640625" style="2" customWidth="1"/>
    <col min="11035" max="11035" width="7.83203125" style="2" customWidth="1"/>
    <col min="11036" max="11036" width="6.83203125" style="2" customWidth="1"/>
    <col min="11037" max="11037" width="8" style="2" customWidth="1"/>
    <col min="11038" max="11038" width="8.33203125" style="2" customWidth="1"/>
    <col min="11039" max="11040" width="7.83203125" style="2" customWidth="1"/>
    <col min="11041" max="11041" width="4.6640625" style="2" customWidth="1"/>
    <col min="11042" max="11042" width="7.33203125" style="2" customWidth="1"/>
    <col min="11043" max="11043" width="6.83203125" style="2" customWidth="1"/>
    <col min="11044" max="11044" width="30.33203125" style="2" customWidth="1"/>
    <col min="11045" max="11045" width="9.33203125" style="2"/>
    <col min="11046" max="11046" width="11" style="2" bestFit="1" customWidth="1"/>
    <col min="11047" max="11264" width="9.33203125" style="2"/>
    <col min="11265" max="11265" width="80.33203125" style="2" customWidth="1"/>
    <col min="11266" max="11270" width="4.83203125" style="2" customWidth="1"/>
    <col min="11271" max="11271" width="0" style="2" hidden="1" customWidth="1"/>
    <col min="11272" max="11272" width="4.83203125" style="2" customWidth="1"/>
    <col min="11273" max="11276" width="5.5" style="2" customWidth="1"/>
    <col min="11277" max="11277" width="13.33203125" style="2" customWidth="1"/>
    <col min="11278" max="11282" width="4.6640625" style="2" customWidth="1"/>
    <col min="11283" max="11283" width="6.1640625" style="2" customWidth="1"/>
    <col min="11284" max="11286" width="5.1640625" style="2" customWidth="1"/>
    <col min="11287" max="11287" width="12" style="2" customWidth="1"/>
    <col min="11288" max="11288" width="13.5" style="2" customWidth="1"/>
    <col min="11289" max="11289" width="1.5" style="2" customWidth="1"/>
    <col min="11290" max="11290" width="4.6640625" style="2" customWidth="1"/>
    <col min="11291" max="11291" width="7.83203125" style="2" customWidth="1"/>
    <col min="11292" max="11292" width="6.83203125" style="2" customWidth="1"/>
    <col min="11293" max="11293" width="8" style="2" customWidth="1"/>
    <col min="11294" max="11294" width="8.33203125" style="2" customWidth="1"/>
    <col min="11295" max="11296" width="7.83203125" style="2" customWidth="1"/>
    <col min="11297" max="11297" width="4.6640625" style="2" customWidth="1"/>
    <col min="11298" max="11298" width="7.33203125" style="2" customWidth="1"/>
    <col min="11299" max="11299" width="6.83203125" style="2" customWidth="1"/>
    <col min="11300" max="11300" width="30.33203125" style="2" customWidth="1"/>
    <col min="11301" max="11301" width="9.33203125" style="2"/>
    <col min="11302" max="11302" width="11" style="2" bestFit="1" customWidth="1"/>
    <col min="11303" max="11520" width="9.33203125" style="2"/>
    <col min="11521" max="11521" width="80.33203125" style="2" customWidth="1"/>
    <col min="11522" max="11526" width="4.83203125" style="2" customWidth="1"/>
    <col min="11527" max="11527" width="0" style="2" hidden="1" customWidth="1"/>
    <col min="11528" max="11528" width="4.83203125" style="2" customWidth="1"/>
    <col min="11529" max="11532" width="5.5" style="2" customWidth="1"/>
    <col min="11533" max="11533" width="13.33203125" style="2" customWidth="1"/>
    <col min="11534" max="11538" width="4.6640625" style="2" customWidth="1"/>
    <col min="11539" max="11539" width="6.1640625" style="2" customWidth="1"/>
    <col min="11540" max="11542" width="5.1640625" style="2" customWidth="1"/>
    <col min="11543" max="11543" width="12" style="2" customWidth="1"/>
    <col min="11544" max="11544" width="13.5" style="2" customWidth="1"/>
    <col min="11545" max="11545" width="1.5" style="2" customWidth="1"/>
    <col min="11546" max="11546" width="4.6640625" style="2" customWidth="1"/>
    <col min="11547" max="11547" width="7.83203125" style="2" customWidth="1"/>
    <col min="11548" max="11548" width="6.83203125" style="2" customWidth="1"/>
    <col min="11549" max="11549" width="8" style="2" customWidth="1"/>
    <col min="11550" max="11550" width="8.33203125" style="2" customWidth="1"/>
    <col min="11551" max="11552" width="7.83203125" style="2" customWidth="1"/>
    <col min="11553" max="11553" width="4.6640625" style="2" customWidth="1"/>
    <col min="11554" max="11554" width="7.33203125" style="2" customWidth="1"/>
    <col min="11555" max="11555" width="6.83203125" style="2" customWidth="1"/>
    <col min="11556" max="11556" width="30.33203125" style="2" customWidth="1"/>
    <col min="11557" max="11557" width="9.33203125" style="2"/>
    <col min="11558" max="11558" width="11" style="2" bestFit="1" customWidth="1"/>
    <col min="11559" max="11776" width="9.33203125" style="2"/>
    <col min="11777" max="11777" width="80.33203125" style="2" customWidth="1"/>
    <col min="11778" max="11782" width="4.83203125" style="2" customWidth="1"/>
    <col min="11783" max="11783" width="0" style="2" hidden="1" customWidth="1"/>
    <col min="11784" max="11784" width="4.83203125" style="2" customWidth="1"/>
    <col min="11785" max="11788" width="5.5" style="2" customWidth="1"/>
    <col min="11789" max="11789" width="13.33203125" style="2" customWidth="1"/>
    <col min="11790" max="11794" width="4.6640625" style="2" customWidth="1"/>
    <col min="11795" max="11795" width="6.1640625" style="2" customWidth="1"/>
    <col min="11796" max="11798" width="5.1640625" style="2" customWidth="1"/>
    <col min="11799" max="11799" width="12" style="2" customWidth="1"/>
    <col min="11800" max="11800" width="13.5" style="2" customWidth="1"/>
    <col min="11801" max="11801" width="1.5" style="2" customWidth="1"/>
    <col min="11802" max="11802" width="4.6640625" style="2" customWidth="1"/>
    <col min="11803" max="11803" width="7.83203125" style="2" customWidth="1"/>
    <col min="11804" max="11804" width="6.83203125" style="2" customWidth="1"/>
    <col min="11805" max="11805" width="8" style="2" customWidth="1"/>
    <col min="11806" max="11806" width="8.33203125" style="2" customWidth="1"/>
    <col min="11807" max="11808" width="7.83203125" style="2" customWidth="1"/>
    <col min="11809" max="11809" width="4.6640625" style="2" customWidth="1"/>
    <col min="11810" max="11810" width="7.33203125" style="2" customWidth="1"/>
    <col min="11811" max="11811" width="6.83203125" style="2" customWidth="1"/>
    <col min="11812" max="11812" width="30.33203125" style="2" customWidth="1"/>
    <col min="11813" max="11813" width="9.33203125" style="2"/>
    <col min="11814" max="11814" width="11" style="2" bestFit="1" customWidth="1"/>
    <col min="11815" max="12032" width="9.33203125" style="2"/>
    <col min="12033" max="12033" width="80.33203125" style="2" customWidth="1"/>
    <col min="12034" max="12038" width="4.83203125" style="2" customWidth="1"/>
    <col min="12039" max="12039" width="0" style="2" hidden="1" customWidth="1"/>
    <col min="12040" max="12040" width="4.83203125" style="2" customWidth="1"/>
    <col min="12041" max="12044" width="5.5" style="2" customWidth="1"/>
    <col min="12045" max="12045" width="13.33203125" style="2" customWidth="1"/>
    <col min="12046" max="12050" width="4.6640625" style="2" customWidth="1"/>
    <col min="12051" max="12051" width="6.1640625" style="2" customWidth="1"/>
    <col min="12052" max="12054" width="5.1640625" style="2" customWidth="1"/>
    <col min="12055" max="12055" width="12" style="2" customWidth="1"/>
    <col min="12056" max="12056" width="13.5" style="2" customWidth="1"/>
    <col min="12057" max="12057" width="1.5" style="2" customWidth="1"/>
    <col min="12058" max="12058" width="4.6640625" style="2" customWidth="1"/>
    <col min="12059" max="12059" width="7.83203125" style="2" customWidth="1"/>
    <col min="12060" max="12060" width="6.83203125" style="2" customWidth="1"/>
    <col min="12061" max="12061" width="8" style="2" customWidth="1"/>
    <col min="12062" max="12062" width="8.33203125" style="2" customWidth="1"/>
    <col min="12063" max="12064" width="7.83203125" style="2" customWidth="1"/>
    <col min="12065" max="12065" width="4.6640625" style="2" customWidth="1"/>
    <col min="12066" max="12066" width="7.33203125" style="2" customWidth="1"/>
    <col min="12067" max="12067" width="6.83203125" style="2" customWidth="1"/>
    <col min="12068" max="12068" width="30.33203125" style="2" customWidth="1"/>
    <col min="12069" max="12069" width="9.33203125" style="2"/>
    <col min="12070" max="12070" width="11" style="2" bestFit="1" customWidth="1"/>
    <col min="12071" max="12288" width="9.33203125" style="2"/>
    <col min="12289" max="12289" width="80.33203125" style="2" customWidth="1"/>
    <col min="12290" max="12294" width="4.83203125" style="2" customWidth="1"/>
    <col min="12295" max="12295" width="0" style="2" hidden="1" customWidth="1"/>
    <col min="12296" max="12296" width="4.83203125" style="2" customWidth="1"/>
    <col min="12297" max="12300" width="5.5" style="2" customWidth="1"/>
    <col min="12301" max="12301" width="13.33203125" style="2" customWidth="1"/>
    <col min="12302" max="12306" width="4.6640625" style="2" customWidth="1"/>
    <col min="12307" max="12307" width="6.1640625" style="2" customWidth="1"/>
    <col min="12308" max="12310" width="5.1640625" style="2" customWidth="1"/>
    <col min="12311" max="12311" width="12" style="2" customWidth="1"/>
    <col min="12312" max="12312" width="13.5" style="2" customWidth="1"/>
    <col min="12313" max="12313" width="1.5" style="2" customWidth="1"/>
    <col min="12314" max="12314" width="4.6640625" style="2" customWidth="1"/>
    <col min="12315" max="12315" width="7.83203125" style="2" customWidth="1"/>
    <col min="12316" max="12316" width="6.83203125" style="2" customWidth="1"/>
    <col min="12317" max="12317" width="8" style="2" customWidth="1"/>
    <col min="12318" max="12318" width="8.33203125" style="2" customWidth="1"/>
    <col min="12319" max="12320" width="7.83203125" style="2" customWidth="1"/>
    <col min="12321" max="12321" width="4.6640625" style="2" customWidth="1"/>
    <col min="12322" max="12322" width="7.33203125" style="2" customWidth="1"/>
    <col min="12323" max="12323" width="6.83203125" style="2" customWidth="1"/>
    <col min="12324" max="12324" width="30.33203125" style="2" customWidth="1"/>
    <col min="12325" max="12325" width="9.33203125" style="2"/>
    <col min="12326" max="12326" width="11" style="2" bestFit="1" customWidth="1"/>
    <col min="12327" max="12544" width="9.33203125" style="2"/>
    <col min="12545" max="12545" width="80.33203125" style="2" customWidth="1"/>
    <col min="12546" max="12550" width="4.83203125" style="2" customWidth="1"/>
    <col min="12551" max="12551" width="0" style="2" hidden="1" customWidth="1"/>
    <col min="12552" max="12552" width="4.83203125" style="2" customWidth="1"/>
    <col min="12553" max="12556" width="5.5" style="2" customWidth="1"/>
    <col min="12557" max="12557" width="13.33203125" style="2" customWidth="1"/>
    <col min="12558" max="12562" width="4.6640625" style="2" customWidth="1"/>
    <col min="12563" max="12563" width="6.1640625" style="2" customWidth="1"/>
    <col min="12564" max="12566" width="5.1640625" style="2" customWidth="1"/>
    <col min="12567" max="12567" width="12" style="2" customWidth="1"/>
    <col min="12568" max="12568" width="13.5" style="2" customWidth="1"/>
    <col min="12569" max="12569" width="1.5" style="2" customWidth="1"/>
    <col min="12570" max="12570" width="4.6640625" style="2" customWidth="1"/>
    <col min="12571" max="12571" width="7.83203125" style="2" customWidth="1"/>
    <col min="12572" max="12572" width="6.83203125" style="2" customWidth="1"/>
    <col min="12573" max="12573" width="8" style="2" customWidth="1"/>
    <col min="12574" max="12574" width="8.33203125" style="2" customWidth="1"/>
    <col min="12575" max="12576" width="7.83203125" style="2" customWidth="1"/>
    <col min="12577" max="12577" width="4.6640625" style="2" customWidth="1"/>
    <col min="12578" max="12578" width="7.33203125" style="2" customWidth="1"/>
    <col min="12579" max="12579" width="6.83203125" style="2" customWidth="1"/>
    <col min="12580" max="12580" width="30.33203125" style="2" customWidth="1"/>
    <col min="12581" max="12581" width="9.33203125" style="2"/>
    <col min="12582" max="12582" width="11" style="2" bestFit="1" customWidth="1"/>
    <col min="12583" max="12800" width="9.33203125" style="2"/>
    <col min="12801" max="12801" width="80.33203125" style="2" customWidth="1"/>
    <col min="12802" max="12806" width="4.83203125" style="2" customWidth="1"/>
    <col min="12807" max="12807" width="0" style="2" hidden="1" customWidth="1"/>
    <col min="12808" max="12808" width="4.83203125" style="2" customWidth="1"/>
    <col min="12809" max="12812" width="5.5" style="2" customWidth="1"/>
    <col min="12813" max="12813" width="13.33203125" style="2" customWidth="1"/>
    <col min="12814" max="12818" width="4.6640625" style="2" customWidth="1"/>
    <col min="12819" max="12819" width="6.1640625" style="2" customWidth="1"/>
    <col min="12820" max="12822" width="5.1640625" style="2" customWidth="1"/>
    <col min="12823" max="12823" width="12" style="2" customWidth="1"/>
    <col min="12824" max="12824" width="13.5" style="2" customWidth="1"/>
    <col min="12825" max="12825" width="1.5" style="2" customWidth="1"/>
    <col min="12826" max="12826" width="4.6640625" style="2" customWidth="1"/>
    <col min="12827" max="12827" width="7.83203125" style="2" customWidth="1"/>
    <col min="12828" max="12828" width="6.83203125" style="2" customWidth="1"/>
    <col min="12829" max="12829" width="8" style="2" customWidth="1"/>
    <col min="12830" max="12830" width="8.33203125" style="2" customWidth="1"/>
    <col min="12831" max="12832" width="7.83203125" style="2" customWidth="1"/>
    <col min="12833" max="12833" width="4.6640625" style="2" customWidth="1"/>
    <col min="12834" max="12834" width="7.33203125" style="2" customWidth="1"/>
    <col min="12835" max="12835" width="6.83203125" style="2" customWidth="1"/>
    <col min="12836" max="12836" width="30.33203125" style="2" customWidth="1"/>
    <col min="12837" max="12837" width="9.33203125" style="2"/>
    <col min="12838" max="12838" width="11" style="2" bestFit="1" customWidth="1"/>
    <col min="12839" max="13056" width="9.33203125" style="2"/>
    <col min="13057" max="13057" width="80.33203125" style="2" customWidth="1"/>
    <col min="13058" max="13062" width="4.83203125" style="2" customWidth="1"/>
    <col min="13063" max="13063" width="0" style="2" hidden="1" customWidth="1"/>
    <col min="13064" max="13064" width="4.83203125" style="2" customWidth="1"/>
    <col min="13065" max="13068" width="5.5" style="2" customWidth="1"/>
    <col min="13069" max="13069" width="13.33203125" style="2" customWidth="1"/>
    <col min="13070" max="13074" width="4.6640625" style="2" customWidth="1"/>
    <col min="13075" max="13075" width="6.1640625" style="2" customWidth="1"/>
    <col min="13076" max="13078" width="5.1640625" style="2" customWidth="1"/>
    <col min="13079" max="13079" width="12" style="2" customWidth="1"/>
    <col min="13080" max="13080" width="13.5" style="2" customWidth="1"/>
    <col min="13081" max="13081" width="1.5" style="2" customWidth="1"/>
    <col min="13082" max="13082" width="4.6640625" style="2" customWidth="1"/>
    <col min="13083" max="13083" width="7.83203125" style="2" customWidth="1"/>
    <col min="13084" max="13084" width="6.83203125" style="2" customWidth="1"/>
    <col min="13085" max="13085" width="8" style="2" customWidth="1"/>
    <col min="13086" max="13086" width="8.33203125" style="2" customWidth="1"/>
    <col min="13087" max="13088" width="7.83203125" style="2" customWidth="1"/>
    <col min="13089" max="13089" width="4.6640625" style="2" customWidth="1"/>
    <col min="13090" max="13090" width="7.33203125" style="2" customWidth="1"/>
    <col min="13091" max="13091" width="6.83203125" style="2" customWidth="1"/>
    <col min="13092" max="13092" width="30.33203125" style="2" customWidth="1"/>
    <col min="13093" max="13093" width="9.33203125" style="2"/>
    <col min="13094" max="13094" width="11" style="2" bestFit="1" customWidth="1"/>
    <col min="13095" max="13312" width="9.33203125" style="2"/>
    <col min="13313" max="13313" width="80.33203125" style="2" customWidth="1"/>
    <col min="13314" max="13318" width="4.83203125" style="2" customWidth="1"/>
    <col min="13319" max="13319" width="0" style="2" hidden="1" customWidth="1"/>
    <col min="13320" max="13320" width="4.83203125" style="2" customWidth="1"/>
    <col min="13321" max="13324" width="5.5" style="2" customWidth="1"/>
    <col min="13325" max="13325" width="13.33203125" style="2" customWidth="1"/>
    <col min="13326" max="13330" width="4.6640625" style="2" customWidth="1"/>
    <col min="13331" max="13331" width="6.1640625" style="2" customWidth="1"/>
    <col min="13332" max="13334" width="5.1640625" style="2" customWidth="1"/>
    <col min="13335" max="13335" width="12" style="2" customWidth="1"/>
    <col min="13336" max="13336" width="13.5" style="2" customWidth="1"/>
    <col min="13337" max="13337" width="1.5" style="2" customWidth="1"/>
    <col min="13338" max="13338" width="4.6640625" style="2" customWidth="1"/>
    <col min="13339" max="13339" width="7.83203125" style="2" customWidth="1"/>
    <col min="13340" max="13340" width="6.83203125" style="2" customWidth="1"/>
    <col min="13341" max="13341" width="8" style="2" customWidth="1"/>
    <col min="13342" max="13342" width="8.33203125" style="2" customWidth="1"/>
    <col min="13343" max="13344" width="7.83203125" style="2" customWidth="1"/>
    <col min="13345" max="13345" width="4.6640625" style="2" customWidth="1"/>
    <col min="13346" max="13346" width="7.33203125" style="2" customWidth="1"/>
    <col min="13347" max="13347" width="6.83203125" style="2" customWidth="1"/>
    <col min="13348" max="13348" width="30.33203125" style="2" customWidth="1"/>
    <col min="13349" max="13349" width="9.33203125" style="2"/>
    <col min="13350" max="13350" width="11" style="2" bestFit="1" customWidth="1"/>
    <col min="13351" max="13568" width="9.33203125" style="2"/>
    <col min="13569" max="13569" width="80.33203125" style="2" customWidth="1"/>
    <col min="13570" max="13574" width="4.83203125" style="2" customWidth="1"/>
    <col min="13575" max="13575" width="0" style="2" hidden="1" customWidth="1"/>
    <col min="13576" max="13576" width="4.83203125" style="2" customWidth="1"/>
    <col min="13577" max="13580" width="5.5" style="2" customWidth="1"/>
    <col min="13581" max="13581" width="13.33203125" style="2" customWidth="1"/>
    <col min="13582" max="13586" width="4.6640625" style="2" customWidth="1"/>
    <col min="13587" max="13587" width="6.1640625" style="2" customWidth="1"/>
    <col min="13588" max="13590" width="5.1640625" style="2" customWidth="1"/>
    <col min="13591" max="13591" width="12" style="2" customWidth="1"/>
    <col min="13592" max="13592" width="13.5" style="2" customWidth="1"/>
    <col min="13593" max="13593" width="1.5" style="2" customWidth="1"/>
    <col min="13594" max="13594" width="4.6640625" style="2" customWidth="1"/>
    <col min="13595" max="13595" width="7.83203125" style="2" customWidth="1"/>
    <col min="13596" max="13596" width="6.83203125" style="2" customWidth="1"/>
    <col min="13597" max="13597" width="8" style="2" customWidth="1"/>
    <col min="13598" max="13598" width="8.33203125" style="2" customWidth="1"/>
    <col min="13599" max="13600" width="7.83203125" style="2" customWidth="1"/>
    <col min="13601" max="13601" width="4.6640625" style="2" customWidth="1"/>
    <col min="13602" max="13602" width="7.33203125" style="2" customWidth="1"/>
    <col min="13603" max="13603" width="6.83203125" style="2" customWidth="1"/>
    <col min="13604" max="13604" width="30.33203125" style="2" customWidth="1"/>
    <col min="13605" max="13605" width="9.33203125" style="2"/>
    <col min="13606" max="13606" width="11" style="2" bestFit="1" customWidth="1"/>
    <col min="13607" max="13824" width="9.33203125" style="2"/>
    <col min="13825" max="13825" width="80.33203125" style="2" customWidth="1"/>
    <col min="13826" max="13830" width="4.83203125" style="2" customWidth="1"/>
    <col min="13831" max="13831" width="0" style="2" hidden="1" customWidth="1"/>
    <col min="13832" max="13832" width="4.83203125" style="2" customWidth="1"/>
    <col min="13833" max="13836" width="5.5" style="2" customWidth="1"/>
    <col min="13837" max="13837" width="13.33203125" style="2" customWidth="1"/>
    <col min="13838" max="13842" width="4.6640625" style="2" customWidth="1"/>
    <col min="13843" max="13843" width="6.1640625" style="2" customWidth="1"/>
    <col min="13844" max="13846" width="5.1640625" style="2" customWidth="1"/>
    <col min="13847" max="13847" width="12" style="2" customWidth="1"/>
    <col min="13848" max="13848" width="13.5" style="2" customWidth="1"/>
    <col min="13849" max="13849" width="1.5" style="2" customWidth="1"/>
    <col min="13850" max="13850" width="4.6640625" style="2" customWidth="1"/>
    <col min="13851" max="13851" width="7.83203125" style="2" customWidth="1"/>
    <col min="13852" max="13852" width="6.83203125" style="2" customWidth="1"/>
    <col min="13853" max="13853" width="8" style="2" customWidth="1"/>
    <col min="13854" max="13854" width="8.33203125" style="2" customWidth="1"/>
    <col min="13855" max="13856" width="7.83203125" style="2" customWidth="1"/>
    <col min="13857" max="13857" width="4.6640625" style="2" customWidth="1"/>
    <col min="13858" max="13858" width="7.33203125" style="2" customWidth="1"/>
    <col min="13859" max="13859" width="6.83203125" style="2" customWidth="1"/>
    <col min="13860" max="13860" width="30.33203125" style="2" customWidth="1"/>
    <col min="13861" max="13861" width="9.33203125" style="2"/>
    <col min="13862" max="13862" width="11" style="2" bestFit="1" customWidth="1"/>
    <col min="13863" max="14080" width="9.33203125" style="2"/>
    <col min="14081" max="14081" width="80.33203125" style="2" customWidth="1"/>
    <col min="14082" max="14086" width="4.83203125" style="2" customWidth="1"/>
    <col min="14087" max="14087" width="0" style="2" hidden="1" customWidth="1"/>
    <col min="14088" max="14088" width="4.83203125" style="2" customWidth="1"/>
    <col min="14089" max="14092" width="5.5" style="2" customWidth="1"/>
    <col min="14093" max="14093" width="13.33203125" style="2" customWidth="1"/>
    <col min="14094" max="14098" width="4.6640625" style="2" customWidth="1"/>
    <col min="14099" max="14099" width="6.1640625" style="2" customWidth="1"/>
    <col min="14100" max="14102" width="5.1640625" style="2" customWidth="1"/>
    <col min="14103" max="14103" width="12" style="2" customWidth="1"/>
    <col min="14104" max="14104" width="13.5" style="2" customWidth="1"/>
    <col min="14105" max="14105" width="1.5" style="2" customWidth="1"/>
    <col min="14106" max="14106" width="4.6640625" style="2" customWidth="1"/>
    <col min="14107" max="14107" width="7.83203125" style="2" customWidth="1"/>
    <col min="14108" max="14108" width="6.83203125" style="2" customWidth="1"/>
    <col min="14109" max="14109" width="8" style="2" customWidth="1"/>
    <col min="14110" max="14110" width="8.33203125" style="2" customWidth="1"/>
    <col min="14111" max="14112" width="7.83203125" style="2" customWidth="1"/>
    <col min="14113" max="14113" width="4.6640625" style="2" customWidth="1"/>
    <col min="14114" max="14114" width="7.33203125" style="2" customWidth="1"/>
    <col min="14115" max="14115" width="6.83203125" style="2" customWidth="1"/>
    <col min="14116" max="14116" width="30.33203125" style="2" customWidth="1"/>
    <col min="14117" max="14117" width="9.33203125" style="2"/>
    <col min="14118" max="14118" width="11" style="2" bestFit="1" customWidth="1"/>
    <col min="14119" max="14336" width="9.33203125" style="2"/>
    <col min="14337" max="14337" width="80.33203125" style="2" customWidth="1"/>
    <col min="14338" max="14342" width="4.83203125" style="2" customWidth="1"/>
    <col min="14343" max="14343" width="0" style="2" hidden="1" customWidth="1"/>
    <col min="14344" max="14344" width="4.83203125" style="2" customWidth="1"/>
    <col min="14345" max="14348" width="5.5" style="2" customWidth="1"/>
    <col min="14349" max="14349" width="13.33203125" style="2" customWidth="1"/>
    <col min="14350" max="14354" width="4.6640625" style="2" customWidth="1"/>
    <col min="14355" max="14355" width="6.1640625" style="2" customWidth="1"/>
    <col min="14356" max="14358" width="5.1640625" style="2" customWidth="1"/>
    <col min="14359" max="14359" width="12" style="2" customWidth="1"/>
    <col min="14360" max="14360" width="13.5" style="2" customWidth="1"/>
    <col min="14361" max="14361" width="1.5" style="2" customWidth="1"/>
    <col min="14362" max="14362" width="4.6640625" style="2" customWidth="1"/>
    <col min="14363" max="14363" width="7.83203125" style="2" customWidth="1"/>
    <col min="14364" max="14364" width="6.83203125" style="2" customWidth="1"/>
    <col min="14365" max="14365" width="8" style="2" customWidth="1"/>
    <col min="14366" max="14366" width="8.33203125" style="2" customWidth="1"/>
    <col min="14367" max="14368" width="7.83203125" style="2" customWidth="1"/>
    <col min="14369" max="14369" width="4.6640625" style="2" customWidth="1"/>
    <col min="14370" max="14370" width="7.33203125" style="2" customWidth="1"/>
    <col min="14371" max="14371" width="6.83203125" style="2" customWidth="1"/>
    <col min="14372" max="14372" width="30.33203125" style="2" customWidth="1"/>
    <col min="14373" max="14373" width="9.33203125" style="2"/>
    <col min="14374" max="14374" width="11" style="2" bestFit="1" customWidth="1"/>
    <col min="14375" max="14592" width="9.33203125" style="2"/>
    <col min="14593" max="14593" width="80.33203125" style="2" customWidth="1"/>
    <col min="14594" max="14598" width="4.83203125" style="2" customWidth="1"/>
    <col min="14599" max="14599" width="0" style="2" hidden="1" customWidth="1"/>
    <col min="14600" max="14600" width="4.83203125" style="2" customWidth="1"/>
    <col min="14601" max="14604" width="5.5" style="2" customWidth="1"/>
    <col min="14605" max="14605" width="13.33203125" style="2" customWidth="1"/>
    <col min="14606" max="14610" width="4.6640625" style="2" customWidth="1"/>
    <col min="14611" max="14611" width="6.1640625" style="2" customWidth="1"/>
    <col min="14612" max="14614" width="5.1640625" style="2" customWidth="1"/>
    <col min="14615" max="14615" width="12" style="2" customWidth="1"/>
    <col min="14616" max="14616" width="13.5" style="2" customWidth="1"/>
    <col min="14617" max="14617" width="1.5" style="2" customWidth="1"/>
    <col min="14618" max="14618" width="4.6640625" style="2" customWidth="1"/>
    <col min="14619" max="14619" width="7.83203125" style="2" customWidth="1"/>
    <col min="14620" max="14620" width="6.83203125" style="2" customWidth="1"/>
    <col min="14621" max="14621" width="8" style="2" customWidth="1"/>
    <col min="14622" max="14622" width="8.33203125" style="2" customWidth="1"/>
    <col min="14623" max="14624" width="7.83203125" style="2" customWidth="1"/>
    <col min="14625" max="14625" width="4.6640625" style="2" customWidth="1"/>
    <col min="14626" max="14626" width="7.33203125" style="2" customWidth="1"/>
    <col min="14627" max="14627" width="6.83203125" style="2" customWidth="1"/>
    <col min="14628" max="14628" width="30.33203125" style="2" customWidth="1"/>
    <col min="14629" max="14629" width="9.33203125" style="2"/>
    <col min="14630" max="14630" width="11" style="2" bestFit="1" customWidth="1"/>
    <col min="14631" max="14848" width="9.33203125" style="2"/>
    <col min="14849" max="14849" width="80.33203125" style="2" customWidth="1"/>
    <col min="14850" max="14854" width="4.83203125" style="2" customWidth="1"/>
    <col min="14855" max="14855" width="0" style="2" hidden="1" customWidth="1"/>
    <col min="14856" max="14856" width="4.83203125" style="2" customWidth="1"/>
    <col min="14857" max="14860" width="5.5" style="2" customWidth="1"/>
    <col min="14861" max="14861" width="13.33203125" style="2" customWidth="1"/>
    <col min="14862" max="14866" width="4.6640625" style="2" customWidth="1"/>
    <col min="14867" max="14867" width="6.1640625" style="2" customWidth="1"/>
    <col min="14868" max="14870" width="5.1640625" style="2" customWidth="1"/>
    <col min="14871" max="14871" width="12" style="2" customWidth="1"/>
    <col min="14872" max="14872" width="13.5" style="2" customWidth="1"/>
    <col min="14873" max="14873" width="1.5" style="2" customWidth="1"/>
    <col min="14874" max="14874" width="4.6640625" style="2" customWidth="1"/>
    <col min="14875" max="14875" width="7.83203125" style="2" customWidth="1"/>
    <col min="14876" max="14876" width="6.83203125" style="2" customWidth="1"/>
    <col min="14877" max="14877" width="8" style="2" customWidth="1"/>
    <col min="14878" max="14878" width="8.33203125" style="2" customWidth="1"/>
    <col min="14879" max="14880" width="7.83203125" style="2" customWidth="1"/>
    <col min="14881" max="14881" width="4.6640625" style="2" customWidth="1"/>
    <col min="14882" max="14882" width="7.33203125" style="2" customWidth="1"/>
    <col min="14883" max="14883" width="6.83203125" style="2" customWidth="1"/>
    <col min="14884" max="14884" width="30.33203125" style="2" customWidth="1"/>
    <col min="14885" max="14885" width="9.33203125" style="2"/>
    <col min="14886" max="14886" width="11" style="2" bestFit="1" customWidth="1"/>
    <col min="14887" max="15104" width="9.33203125" style="2"/>
    <col min="15105" max="15105" width="80.33203125" style="2" customWidth="1"/>
    <col min="15106" max="15110" width="4.83203125" style="2" customWidth="1"/>
    <col min="15111" max="15111" width="0" style="2" hidden="1" customWidth="1"/>
    <col min="15112" max="15112" width="4.83203125" style="2" customWidth="1"/>
    <col min="15113" max="15116" width="5.5" style="2" customWidth="1"/>
    <col min="15117" max="15117" width="13.33203125" style="2" customWidth="1"/>
    <col min="15118" max="15122" width="4.6640625" style="2" customWidth="1"/>
    <col min="15123" max="15123" width="6.1640625" style="2" customWidth="1"/>
    <col min="15124" max="15126" width="5.1640625" style="2" customWidth="1"/>
    <col min="15127" max="15127" width="12" style="2" customWidth="1"/>
    <col min="15128" max="15128" width="13.5" style="2" customWidth="1"/>
    <col min="15129" max="15129" width="1.5" style="2" customWidth="1"/>
    <col min="15130" max="15130" width="4.6640625" style="2" customWidth="1"/>
    <col min="15131" max="15131" width="7.83203125" style="2" customWidth="1"/>
    <col min="15132" max="15132" width="6.83203125" style="2" customWidth="1"/>
    <col min="15133" max="15133" width="8" style="2" customWidth="1"/>
    <col min="15134" max="15134" width="8.33203125" style="2" customWidth="1"/>
    <col min="15135" max="15136" width="7.83203125" style="2" customWidth="1"/>
    <col min="15137" max="15137" width="4.6640625" style="2" customWidth="1"/>
    <col min="15138" max="15138" width="7.33203125" style="2" customWidth="1"/>
    <col min="15139" max="15139" width="6.83203125" style="2" customWidth="1"/>
    <col min="15140" max="15140" width="30.33203125" style="2" customWidth="1"/>
    <col min="15141" max="15141" width="9.33203125" style="2"/>
    <col min="15142" max="15142" width="11" style="2" bestFit="1" customWidth="1"/>
    <col min="15143" max="15360" width="9.33203125" style="2"/>
    <col min="15361" max="15361" width="80.33203125" style="2" customWidth="1"/>
    <col min="15362" max="15366" width="4.83203125" style="2" customWidth="1"/>
    <col min="15367" max="15367" width="0" style="2" hidden="1" customWidth="1"/>
    <col min="15368" max="15368" width="4.83203125" style="2" customWidth="1"/>
    <col min="15369" max="15372" width="5.5" style="2" customWidth="1"/>
    <col min="15373" max="15373" width="13.33203125" style="2" customWidth="1"/>
    <col min="15374" max="15378" width="4.6640625" style="2" customWidth="1"/>
    <col min="15379" max="15379" width="6.1640625" style="2" customWidth="1"/>
    <col min="15380" max="15382" width="5.1640625" style="2" customWidth="1"/>
    <col min="15383" max="15383" width="12" style="2" customWidth="1"/>
    <col min="15384" max="15384" width="13.5" style="2" customWidth="1"/>
    <col min="15385" max="15385" width="1.5" style="2" customWidth="1"/>
    <col min="15386" max="15386" width="4.6640625" style="2" customWidth="1"/>
    <col min="15387" max="15387" width="7.83203125" style="2" customWidth="1"/>
    <col min="15388" max="15388" width="6.83203125" style="2" customWidth="1"/>
    <col min="15389" max="15389" width="8" style="2" customWidth="1"/>
    <col min="15390" max="15390" width="8.33203125" style="2" customWidth="1"/>
    <col min="15391" max="15392" width="7.83203125" style="2" customWidth="1"/>
    <col min="15393" max="15393" width="4.6640625" style="2" customWidth="1"/>
    <col min="15394" max="15394" width="7.33203125" style="2" customWidth="1"/>
    <col min="15395" max="15395" width="6.83203125" style="2" customWidth="1"/>
    <col min="15396" max="15396" width="30.33203125" style="2" customWidth="1"/>
    <col min="15397" max="15397" width="9.33203125" style="2"/>
    <col min="15398" max="15398" width="11" style="2" bestFit="1" customWidth="1"/>
    <col min="15399" max="15616" width="9.33203125" style="2"/>
    <col min="15617" max="15617" width="80.33203125" style="2" customWidth="1"/>
    <col min="15618" max="15622" width="4.83203125" style="2" customWidth="1"/>
    <col min="15623" max="15623" width="0" style="2" hidden="1" customWidth="1"/>
    <col min="15624" max="15624" width="4.83203125" style="2" customWidth="1"/>
    <col min="15625" max="15628" width="5.5" style="2" customWidth="1"/>
    <col min="15629" max="15629" width="13.33203125" style="2" customWidth="1"/>
    <col min="15630" max="15634" width="4.6640625" style="2" customWidth="1"/>
    <col min="15635" max="15635" width="6.1640625" style="2" customWidth="1"/>
    <col min="15636" max="15638" width="5.1640625" style="2" customWidth="1"/>
    <col min="15639" max="15639" width="12" style="2" customWidth="1"/>
    <col min="15640" max="15640" width="13.5" style="2" customWidth="1"/>
    <col min="15641" max="15641" width="1.5" style="2" customWidth="1"/>
    <col min="15642" max="15642" width="4.6640625" style="2" customWidth="1"/>
    <col min="15643" max="15643" width="7.83203125" style="2" customWidth="1"/>
    <col min="15644" max="15644" width="6.83203125" style="2" customWidth="1"/>
    <col min="15645" max="15645" width="8" style="2" customWidth="1"/>
    <col min="15646" max="15646" width="8.33203125" style="2" customWidth="1"/>
    <col min="15647" max="15648" width="7.83203125" style="2" customWidth="1"/>
    <col min="15649" max="15649" width="4.6640625" style="2" customWidth="1"/>
    <col min="15650" max="15650" width="7.33203125" style="2" customWidth="1"/>
    <col min="15651" max="15651" width="6.83203125" style="2" customWidth="1"/>
    <col min="15652" max="15652" width="30.33203125" style="2" customWidth="1"/>
    <col min="15653" max="15653" width="9.33203125" style="2"/>
    <col min="15654" max="15654" width="11" style="2" bestFit="1" customWidth="1"/>
    <col min="15655" max="15872" width="9.33203125" style="2"/>
    <col min="15873" max="15873" width="80.33203125" style="2" customWidth="1"/>
    <col min="15874" max="15878" width="4.83203125" style="2" customWidth="1"/>
    <col min="15879" max="15879" width="0" style="2" hidden="1" customWidth="1"/>
    <col min="15880" max="15880" width="4.83203125" style="2" customWidth="1"/>
    <col min="15881" max="15884" width="5.5" style="2" customWidth="1"/>
    <col min="15885" max="15885" width="13.33203125" style="2" customWidth="1"/>
    <col min="15886" max="15890" width="4.6640625" style="2" customWidth="1"/>
    <col min="15891" max="15891" width="6.1640625" style="2" customWidth="1"/>
    <col min="15892" max="15894" width="5.1640625" style="2" customWidth="1"/>
    <col min="15895" max="15895" width="12" style="2" customWidth="1"/>
    <col min="15896" max="15896" width="13.5" style="2" customWidth="1"/>
    <col min="15897" max="15897" width="1.5" style="2" customWidth="1"/>
    <col min="15898" max="15898" width="4.6640625" style="2" customWidth="1"/>
    <col min="15899" max="15899" width="7.83203125" style="2" customWidth="1"/>
    <col min="15900" max="15900" width="6.83203125" style="2" customWidth="1"/>
    <col min="15901" max="15901" width="8" style="2" customWidth="1"/>
    <col min="15902" max="15902" width="8.33203125" style="2" customWidth="1"/>
    <col min="15903" max="15904" width="7.83203125" style="2" customWidth="1"/>
    <col min="15905" max="15905" width="4.6640625" style="2" customWidth="1"/>
    <col min="15906" max="15906" width="7.33203125" style="2" customWidth="1"/>
    <col min="15907" max="15907" width="6.83203125" style="2" customWidth="1"/>
    <col min="15908" max="15908" width="30.33203125" style="2" customWidth="1"/>
    <col min="15909" max="15909" width="9.33203125" style="2"/>
    <col min="15910" max="15910" width="11" style="2" bestFit="1" customWidth="1"/>
    <col min="15911" max="16128" width="9.33203125" style="2"/>
    <col min="16129" max="16129" width="80.33203125" style="2" customWidth="1"/>
    <col min="16130" max="16134" width="4.83203125" style="2" customWidth="1"/>
    <col min="16135" max="16135" width="0" style="2" hidden="1" customWidth="1"/>
    <col min="16136" max="16136" width="4.83203125" style="2" customWidth="1"/>
    <col min="16137" max="16140" width="5.5" style="2" customWidth="1"/>
    <col min="16141" max="16141" width="13.33203125" style="2" customWidth="1"/>
    <col min="16142" max="16146" width="4.6640625" style="2" customWidth="1"/>
    <col min="16147" max="16147" width="6.1640625" style="2" customWidth="1"/>
    <col min="16148" max="16150" width="5.1640625" style="2" customWidth="1"/>
    <col min="16151" max="16151" width="12" style="2" customWidth="1"/>
    <col min="16152" max="16152" width="13.5" style="2" customWidth="1"/>
    <col min="16153" max="16153" width="1.5" style="2" customWidth="1"/>
    <col min="16154" max="16154" width="4.6640625" style="2" customWidth="1"/>
    <col min="16155" max="16155" width="7.83203125" style="2" customWidth="1"/>
    <col min="16156" max="16156" width="6.83203125" style="2" customWidth="1"/>
    <col min="16157" max="16157" width="8" style="2" customWidth="1"/>
    <col min="16158" max="16158" width="8.33203125" style="2" customWidth="1"/>
    <col min="16159" max="16160" width="7.83203125" style="2" customWidth="1"/>
    <col min="16161" max="16161" width="4.6640625" style="2" customWidth="1"/>
    <col min="16162" max="16162" width="7.33203125" style="2" customWidth="1"/>
    <col min="16163" max="16163" width="6.83203125" style="2" customWidth="1"/>
    <col min="16164" max="16164" width="30.33203125" style="2" customWidth="1"/>
    <col min="16165" max="16165" width="9.33203125" style="2"/>
    <col min="16166" max="16166" width="11" style="2" bestFit="1" customWidth="1"/>
    <col min="16167" max="16384" width="9.33203125" style="2"/>
  </cols>
  <sheetData>
    <row r="1" spans="2:38" s="1" customFormat="1" ht="23.25" customHeight="1" thickBot="1" x14ac:dyDescent="0.25">
      <c r="B1" s="439" t="s">
        <v>198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  <c r="Y1" s="440"/>
      <c r="Z1" s="440"/>
      <c r="AA1" s="440"/>
      <c r="AB1" s="440"/>
      <c r="AC1" s="440"/>
      <c r="AD1" s="440"/>
      <c r="AE1" s="440"/>
      <c r="AF1" s="440"/>
      <c r="AG1" s="440"/>
      <c r="AH1" s="440"/>
      <c r="AI1" s="440"/>
      <c r="AJ1" s="440"/>
      <c r="AK1" s="440"/>
      <c r="AL1" s="440"/>
    </row>
    <row r="2" spans="2:38" ht="13.5" customHeight="1" thickBot="1" x14ac:dyDescent="0.3">
      <c r="B2" s="128"/>
    </row>
    <row r="3" spans="2:38" ht="12.75" customHeight="1" thickBot="1" x14ac:dyDescent="0.3">
      <c r="B3" s="442"/>
      <c r="C3" s="444" t="s">
        <v>0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6"/>
      <c r="O3" s="444" t="s">
        <v>1</v>
      </c>
      <c r="P3" s="445"/>
      <c r="Q3" s="445"/>
      <c r="R3" s="445"/>
      <c r="S3" s="445"/>
      <c r="T3" s="445"/>
      <c r="U3" s="445"/>
      <c r="V3" s="445"/>
      <c r="W3" s="445"/>
      <c r="X3" s="445"/>
      <c r="Y3" s="437" t="s">
        <v>2</v>
      </c>
      <c r="Z3" s="451" t="s">
        <v>184</v>
      </c>
      <c r="AA3" s="246"/>
      <c r="AB3" s="447" t="s">
        <v>26</v>
      </c>
      <c r="AC3" s="448"/>
      <c r="AD3" s="449" t="s">
        <v>3</v>
      </c>
      <c r="AE3" s="447"/>
      <c r="AF3" s="447"/>
      <c r="AG3" s="450"/>
      <c r="AH3" s="450"/>
      <c r="AI3" s="450"/>
      <c r="AJ3" s="450"/>
      <c r="AK3" s="450"/>
      <c r="AL3" s="437" t="s">
        <v>184</v>
      </c>
    </row>
    <row r="4" spans="2:38" s="3" customFormat="1" ht="76.5" customHeight="1" thickBot="1" x14ac:dyDescent="0.25">
      <c r="B4" s="443"/>
      <c r="C4" s="294" t="s">
        <v>4</v>
      </c>
      <c r="D4" s="295" t="s">
        <v>5</v>
      </c>
      <c r="E4" s="296" t="s">
        <v>6</v>
      </c>
      <c r="F4" s="295" t="s">
        <v>7</v>
      </c>
      <c r="G4" s="295" t="s">
        <v>8</v>
      </c>
      <c r="H4" s="295" t="s">
        <v>9</v>
      </c>
      <c r="I4" s="295" t="s">
        <v>10</v>
      </c>
      <c r="J4" s="295" t="s">
        <v>11</v>
      </c>
      <c r="K4" s="295" t="s">
        <v>12</v>
      </c>
      <c r="L4" s="297" t="s">
        <v>13</v>
      </c>
      <c r="M4" s="298" t="s">
        <v>14</v>
      </c>
      <c r="N4" s="299" t="s">
        <v>15</v>
      </c>
      <c r="O4" s="213" t="s">
        <v>16</v>
      </c>
      <c r="P4" s="214" t="s">
        <v>27</v>
      </c>
      <c r="Q4" s="215" t="s">
        <v>17</v>
      </c>
      <c r="R4" s="215" t="s">
        <v>7</v>
      </c>
      <c r="S4" s="215" t="s">
        <v>10</v>
      </c>
      <c r="T4" s="215" t="s">
        <v>11</v>
      </c>
      <c r="U4" s="215" t="s">
        <v>12</v>
      </c>
      <c r="V4" s="216" t="s">
        <v>18</v>
      </c>
      <c r="W4" s="217" t="s">
        <v>14</v>
      </c>
      <c r="X4" s="218" t="s">
        <v>19</v>
      </c>
      <c r="Y4" s="438"/>
      <c r="Z4" s="452" t="s">
        <v>183</v>
      </c>
      <c r="AA4" s="401"/>
      <c r="AB4" s="384" t="s">
        <v>20</v>
      </c>
      <c r="AC4" s="300" t="s">
        <v>22</v>
      </c>
      <c r="AD4" s="301" t="s">
        <v>20</v>
      </c>
      <c r="AE4" s="302" t="s">
        <v>21</v>
      </c>
      <c r="AF4" s="302" t="s">
        <v>22</v>
      </c>
      <c r="AG4" s="303" t="s">
        <v>23</v>
      </c>
      <c r="AH4" s="304" t="s">
        <v>28</v>
      </c>
      <c r="AI4" s="305" t="s">
        <v>24</v>
      </c>
      <c r="AJ4" s="305" t="s">
        <v>29</v>
      </c>
      <c r="AK4" s="305" t="s">
        <v>30</v>
      </c>
      <c r="AL4" s="438"/>
    </row>
    <row r="5" spans="2:38" ht="17.25" customHeight="1" x14ac:dyDescent="0.25">
      <c r="B5" s="248" t="s">
        <v>134</v>
      </c>
      <c r="C5" s="154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9">
        <f>SUMPRODUCT(C5:M5,$C$45:$M$45)</f>
        <v>0</v>
      </c>
      <c r="O5" s="222">
        <v>18</v>
      </c>
      <c r="P5" s="223">
        <v>8</v>
      </c>
      <c r="Q5" s="223">
        <v>1</v>
      </c>
      <c r="R5" s="223">
        <v>1</v>
      </c>
      <c r="S5" s="223">
        <v>3</v>
      </c>
      <c r="T5" s="223">
        <v>1</v>
      </c>
      <c r="U5" s="160">
        <v>4</v>
      </c>
      <c r="V5" s="158">
        <v>1</v>
      </c>
      <c r="W5" s="158">
        <v>1</v>
      </c>
      <c r="X5" s="149">
        <f t="shared" ref="X5:X30" si="0">SUMPRODUCT(O5:W5,$O$157:$W$157)</f>
        <v>0</v>
      </c>
      <c r="Y5" s="275">
        <f t="shared" ref="Y5:Y9" si="1">SUM(N5,X5)</f>
        <v>0</v>
      </c>
      <c r="Z5" s="382" t="s">
        <v>187</v>
      </c>
      <c r="AA5" s="402"/>
      <c r="AB5" s="385"/>
      <c r="AC5" s="125"/>
      <c r="AD5" s="124"/>
      <c r="AE5" s="123"/>
      <c r="AF5" s="123"/>
      <c r="AG5" s="125"/>
      <c r="AH5" s="126"/>
      <c r="AI5" s="126"/>
      <c r="AJ5" s="126"/>
      <c r="AK5" s="127"/>
      <c r="AL5" s="277"/>
    </row>
    <row r="6" spans="2:38" ht="17.25" customHeight="1" x14ac:dyDescent="0.25">
      <c r="B6" s="248" t="s">
        <v>135</v>
      </c>
      <c r="C6" s="154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9">
        <f>SUMPRODUCT(C6:M6,$C$45:$M$45)</f>
        <v>0</v>
      </c>
      <c r="O6" s="222">
        <v>34</v>
      </c>
      <c r="P6" s="223">
        <v>6</v>
      </c>
      <c r="Q6" s="223">
        <v>1</v>
      </c>
      <c r="R6" s="223">
        <v>1</v>
      </c>
      <c r="S6" s="223">
        <v>3</v>
      </c>
      <c r="T6" s="223">
        <v>1</v>
      </c>
      <c r="U6" s="160">
        <v>4</v>
      </c>
      <c r="V6" s="158">
        <v>1</v>
      </c>
      <c r="W6" s="158">
        <v>1</v>
      </c>
      <c r="X6" s="149">
        <f t="shared" si="0"/>
        <v>0</v>
      </c>
      <c r="Y6" s="275">
        <f t="shared" si="1"/>
        <v>0</v>
      </c>
      <c r="Z6" s="382" t="s">
        <v>187</v>
      </c>
      <c r="AA6" s="402"/>
      <c r="AB6" s="385"/>
      <c r="AC6" s="125"/>
      <c r="AD6" s="124"/>
      <c r="AE6" s="123"/>
      <c r="AF6" s="123"/>
      <c r="AG6" s="125"/>
      <c r="AH6" s="126"/>
      <c r="AI6" s="126"/>
      <c r="AJ6" s="126"/>
      <c r="AK6" s="127"/>
      <c r="AL6" s="277"/>
    </row>
    <row r="7" spans="2:38" ht="17.25" customHeight="1" x14ac:dyDescent="0.25">
      <c r="B7" s="248" t="s">
        <v>139</v>
      </c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9">
        <f>SUMPRODUCT(C7:M7,$C$45:$M$45)</f>
        <v>0</v>
      </c>
      <c r="O7" s="222">
        <v>18</v>
      </c>
      <c r="P7" s="223">
        <v>8</v>
      </c>
      <c r="Q7" s="223">
        <v>1</v>
      </c>
      <c r="R7" s="223">
        <v>1</v>
      </c>
      <c r="S7" s="223">
        <v>3</v>
      </c>
      <c r="T7" s="223">
        <v>1</v>
      </c>
      <c r="U7" s="160">
        <v>4</v>
      </c>
      <c r="V7" s="158">
        <v>1</v>
      </c>
      <c r="W7" s="158">
        <v>1</v>
      </c>
      <c r="X7" s="149">
        <f t="shared" si="0"/>
        <v>0</v>
      </c>
      <c r="Y7" s="275">
        <f t="shared" si="1"/>
        <v>0</v>
      </c>
      <c r="Z7" s="382" t="s">
        <v>187</v>
      </c>
      <c r="AA7" s="402"/>
      <c r="AB7" s="385"/>
      <c r="AC7" s="125"/>
      <c r="AD7" s="124"/>
      <c r="AE7" s="123"/>
      <c r="AF7" s="123"/>
      <c r="AG7" s="125"/>
      <c r="AH7" s="126"/>
      <c r="AI7" s="126"/>
      <c r="AJ7" s="126"/>
      <c r="AK7" s="127"/>
      <c r="AL7" s="277"/>
    </row>
    <row r="8" spans="2:38" ht="17.25" customHeight="1" x14ac:dyDescent="0.25">
      <c r="B8" s="248" t="s">
        <v>140</v>
      </c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9">
        <f>SUMPRODUCT(C8:M8,$C$45:$M$45)</f>
        <v>0</v>
      </c>
      <c r="O8" s="222">
        <v>34</v>
      </c>
      <c r="P8" s="223">
        <v>8</v>
      </c>
      <c r="Q8" s="223">
        <v>1</v>
      </c>
      <c r="R8" s="223">
        <v>1</v>
      </c>
      <c r="S8" s="223">
        <v>4</v>
      </c>
      <c r="T8" s="223">
        <v>1</v>
      </c>
      <c r="U8" s="160">
        <v>4</v>
      </c>
      <c r="V8" s="158">
        <v>1</v>
      </c>
      <c r="W8" s="158">
        <v>1</v>
      </c>
      <c r="X8" s="149">
        <f t="shared" si="0"/>
        <v>0</v>
      </c>
      <c r="Y8" s="275">
        <f t="shared" si="1"/>
        <v>0</v>
      </c>
      <c r="Z8" s="382" t="s">
        <v>187</v>
      </c>
      <c r="AA8" s="402"/>
      <c r="AB8" s="385"/>
      <c r="AC8" s="125"/>
      <c r="AD8" s="124"/>
      <c r="AE8" s="123"/>
      <c r="AF8" s="123"/>
      <c r="AG8" s="125"/>
      <c r="AH8" s="126"/>
      <c r="AI8" s="126"/>
      <c r="AJ8" s="126"/>
      <c r="AK8" s="127"/>
      <c r="AL8" s="277"/>
    </row>
    <row r="9" spans="2:38" ht="17.25" customHeight="1" x14ac:dyDescent="0.25">
      <c r="B9" s="248" t="s">
        <v>148</v>
      </c>
      <c r="C9" s="154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9">
        <f>SUMPRODUCT(C9:M9,$C$45:$M$45)</f>
        <v>0</v>
      </c>
      <c r="O9" s="222">
        <v>29</v>
      </c>
      <c r="P9" s="223">
        <v>12</v>
      </c>
      <c r="Q9" s="223">
        <v>1</v>
      </c>
      <c r="R9" s="223">
        <v>1</v>
      </c>
      <c r="S9" s="223">
        <v>4</v>
      </c>
      <c r="T9" s="223">
        <v>1</v>
      </c>
      <c r="U9" s="160">
        <v>4</v>
      </c>
      <c r="V9" s="158">
        <v>1</v>
      </c>
      <c r="W9" s="158">
        <v>1</v>
      </c>
      <c r="X9" s="149">
        <f t="shared" si="0"/>
        <v>0</v>
      </c>
      <c r="Y9" s="275">
        <f t="shared" si="1"/>
        <v>0</v>
      </c>
      <c r="Z9" s="382" t="s">
        <v>187</v>
      </c>
      <c r="AA9" s="402"/>
      <c r="AB9" s="385"/>
      <c r="AC9" s="125"/>
      <c r="AD9" s="124"/>
      <c r="AE9" s="123"/>
      <c r="AF9" s="123"/>
      <c r="AG9" s="125"/>
      <c r="AH9" s="126"/>
      <c r="AI9" s="126"/>
      <c r="AJ9" s="126"/>
      <c r="AK9" s="127"/>
      <c r="AL9" s="277"/>
    </row>
    <row r="10" spans="2:38" ht="17.25" customHeight="1" x14ac:dyDescent="0.25">
      <c r="B10" s="248" t="s">
        <v>149</v>
      </c>
      <c r="C10" s="233">
        <v>34</v>
      </c>
      <c r="D10" s="234">
        <v>2</v>
      </c>
      <c r="E10" s="234">
        <v>3</v>
      </c>
      <c r="F10" s="234">
        <v>1</v>
      </c>
      <c r="G10" s="224">
        <v>1</v>
      </c>
      <c r="H10" s="224"/>
      <c r="I10" s="224"/>
      <c r="J10" s="234">
        <v>1</v>
      </c>
      <c r="K10" s="160">
        <v>4</v>
      </c>
      <c r="L10" s="158">
        <v>1</v>
      </c>
      <c r="M10" s="158">
        <v>1</v>
      </c>
      <c r="N10" s="235">
        <f>SUMPRODUCT(C10:M10,$C$157:$M$157)</f>
        <v>0</v>
      </c>
      <c r="O10" s="222">
        <v>29</v>
      </c>
      <c r="P10" s="223">
        <v>4</v>
      </c>
      <c r="Q10" s="223">
        <v>1</v>
      </c>
      <c r="R10" s="223">
        <v>1</v>
      </c>
      <c r="S10" s="223">
        <v>3</v>
      </c>
      <c r="T10" s="223">
        <v>1</v>
      </c>
      <c r="U10" s="160">
        <v>4</v>
      </c>
      <c r="V10" s="158">
        <v>1</v>
      </c>
      <c r="W10" s="158">
        <v>1</v>
      </c>
      <c r="X10" s="149">
        <f t="shared" si="0"/>
        <v>0</v>
      </c>
      <c r="Y10" s="275">
        <f>SUM(N10,X10)</f>
        <v>0</v>
      </c>
      <c r="Z10" s="382" t="s">
        <v>187</v>
      </c>
      <c r="AA10" s="402"/>
      <c r="AB10" s="385"/>
      <c r="AC10" s="229"/>
      <c r="AD10" s="228"/>
      <c r="AE10" s="230"/>
      <c r="AF10" s="230"/>
      <c r="AG10" s="229"/>
      <c r="AH10" s="231"/>
      <c r="AI10" s="231"/>
      <c r="AJ10" s="231"/>
      <c r="AK10" s="232"/>
      <c r="AL10" s="277"/>
    </row>
    <row r="11" spans="2:38" ht="17.25" customHeight="1" x14ac:dyDescent="0.25">
      <c r="B11" s="248" t="s">
        <v>144</v>
      </c>
      <c r="C11" s="154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9">
        <f t="shared" ref="N11:N25" si="2">SUMPRODUCT(C11:M11,$C$45:$M$45)</f>
        <v>0</v>
      </c>
      <c r="O11" s="222">
        <v>6</v>
      </c>
      <c r="P11" s="223">
        <v>4</v>
      </c>
      <c r="Q11" s="223">
        <v>1</v>
      </c>
      <c r="R11" s="224"/>
      <c r="S11" s="223">
        <v>1</v>
      </c>
      <c r="T11" s="223">
        <v>1</v>
      </c>
      <c r="U11" s="160">
        <v>4</v>
      </c>
      <c r="V11" s="158">
        <v>1</v>
      </c>
      <c r="W11" s="158">
        <v>1</v>
      </c>
      <c r="X11" s="149">
        <f t="shared" si="0"/>
        <v>0</v>
      </c>
      <c r="Y11" s="275">
        <f t="shared" ref="Y11:Y13" si="3">SUM(N11,X11)</f>
        <v>0</v>
      </c>
      <c r="Z11" s="382" t="s">
        <v>187</v>
      </c>
      <c r="AA11" s="402"/>
      <c r="AB11" s="385"/>
      <c r="AC11" s="125"/>
      <c r="AD11" s="124"/>
      <c r="AE11" s="123"/>
      <c r="AF11" s="123"/>
      <c r="AG11" s="125"/>
      <c r="AH11" s="126"/>
      <c r="AI11" s="126"/>
      <c r="AJ11" s="126"/>
      <c r="AK11" s="127"/>
      <c r="AL11" s="277"/>
    </row>
    <row r="12" spans="2:38" ht="17.25" customHeight="1" x14ac:dyDescent="0.25">
      <c r="B12" s="248" t="s">
        <v>145</v>
      </c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9">
        <f t="shared" si="2"/>
        <v>0</v>
      </c>
      <c r="O12" s="222">
        <v>6</v>
      </c>
      <c r="P12" s="223">
        <v>4</v>
      </c>
      <c r="Q12" s="223">
        <v>1</v>
      </c>
      <c r="R12" s="224"/>
      <c r="S12" s="223">
        <v>1</v>
      </c>
      <c r="T12" s="223">
        <v>1</v>
      </c>
      <c r="U12" s="160">
        <v>4</v>
      </c>
      <c r="V12" s="158">
        <v>1</v>
      </c>
      <c r="W12" s="158">
        <v>1</v>
      </c>
      <c r="X12" s="149">
        <f t="shared" si="0"/>
        <v>0</v>
      </c>
      <c r="Y12" s="275">
        <f t="shared" si="3"/>
        <v>0</v>
      </c>
      <c r="Z12" s="382" t="s">
        <v>187</v>
      </c>
      <c r="AA12" s="402"/>
      <c r="AB12" s="385"/>
      <c r="AC12" s="125"/>
      <c r="AD12" s="124"/>
      <c r="AE12" s="123"/>
      <c r="AF12" s="123"/>
      <c r="AG12" s="125"/>
      <c r="AH12" s="126"/>
      <c r="AI12" s="126"/>
      <c r="AJ12" s="126"/>
      <c r="AK12" s="127"/>
      <c r="AL12" s="277"/>
    </row>
    <row r="13" spans="2:38" ht="17.25" customHeight="1" thickBot="1" x14ac:dyDescent="0.3">
      <c r="B13" s="321" t="s">
        <v>146</v>
      </c>
      <c r="C13" s="171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66">
        <f t="shared" si="2"/>
        <v>0</v>
      </c>
      <c r="O13" s="322">
        <v>6</v>
      </c>
      <c r="P13" s="323">
        <v>4</v>
      </c>
      <c r="Q13" s="323">
        <v>1</v>
      </c>
      <c r="R13" s="324"/>
      <c r="S13" s="323">
        <v>1</v>
      </c>
      <c r="T13" s="323">
        <v>1</v>
      </c>
      <c r="U13" s="325">
        <v>4</v>
      </c>
      <c r="V13" s="177">
        <v>1</v>
      </c>
      <c r="W13" s="177">
        <v>1</v>
      </c>
      <c r="X13" s="151">
        <f t="shared" si="0"/>
        <v>0</v>
      </c>
      <c r="Y13" s="326">
        <f t="shared" si="3"/>
        <v>0</v>
      </c>
      <c r="Z13" s="383" t="s">
        <v>187</v>
      </c>
      <c r="AA13" s="402"/>
      <c r="AB13" s="386"/>
      <c r="AC13" s="327"/>
      <c r="AD13" s="328"/>
      <c r="AE13" s="329"/>
      <c r="AF13" s="329"/>
      <c r="AG13" s="327"/>
      <c r="AH13" s="330"/>
      <c r="AI13" s="330"/>
      <c r="AJ13" s="330"/>
      <c r="AK13" s="331"/>
      <c r="AL13" s="278"/>
    </row>
    <row r="14" spans="2:38" ht="17.25" customHeight="1" x14ac:dyDescent="0.25">
      <c r="B14" s="291" t="s">
        <v>130</v>
      </c>
      <c r="C14" s="203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156">
        <f t="shared" si="2"/>
        <v>0</v>
      </c>
      <c r="O14" s="219">
        <v>3</v>
      </c>
      <c r="P14" s="220">
        <v>2</v>
      </c>
      <c r="Q14" s="220">
        <v>1</v>
      </c>
      <c r="R14" s="221"/>
      <c r="S14" s="220">
        <v>1</v>
      </c>
      <c r="T14" s="220">
        <v>1</v>
      </c>
      <c r="U14" s="157">
        <v>4</v>
      </c>
      <c r="V14" s="161">
        <v>1</v>
      </c>
      <c r="W14" s="161">
        <v>1</v>
      </c>
      <c r="X14" s="150">
        <f t="shared" si="0"/>
        <v>0</v>
      </c>
      <c r="Y14" s="306">
        <f>SUM(N14,X14)</f>
        <v>0</v>
      </c>
      <c r="Z14" s="382" t="s">
        <v>185</v>
      </c>
      <c r="AA14" s="402"/>
      <c r="AB14" s="273"/>
      <c r="AC14" s="119"/>
      <c r="AD14" s="118"/>
      <c r="AE14" s="120"/>
      <c r="AF14" s="120"/>
      <c r="AG14" s="119"/>
      <c r="AH14" s="292"/>
      <c r="AI14" s="292"/>
      <c r="AJ14" s="292"/>
      <c r="AK14" s="293"/>
      <c r="AL14" s="276"/>
    </row>
    <row r="15" spans="2:38" ht="17.25" customHeight="1" x14ac:dyDescent="0.25">
      <c r="B15" s="248" t="s">
        <v>131</v>
      </c>
      <c r="C15" s="154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9">
        <f t="shared" si="2"/>
        <v>0</v>
      </c>
      <c r="O15" s="222">
        <v>3</v>
      </c>
      <c r="P15" s="223">
        <v>2</v>
      </c>
      <c r="Q15" s="223">
        <v>1</v>
      </c>
      <c r="R15" s="224"/>
      <c r="S15" s="223">
        <v>1</v>
      </c>
      <c r="T15" s="223">
        <v>1</v>
      </c>
      <c r="U15" s="160">
        <v>4</v>
      </c>
      <c r="V15" s="158">
        <v>1</v>
      </c>
      <c r="W15" s="158">
        <v>1</v>
      </c>
      <c r="X15" s="149">
        <f t="shared" si="0"/>
        <v>0</v>
      </c>
      <c r="Y15" s="275">
        <f t="shared" ref="Y15:Y18" si="4">SUM(N15,X15)</f>
        <v>0</v>
      </c>
      <c r="Z15" s="382" t="s">
        <v>185</v>
      </c>
      <c r="AA15" s="402"/>
      <c r="AB15" s="385"/>
      <c r="AC15" s="125"/>
      <c r="AD15" s="124"/>
      <c r="AE15" s="123"/>
      <c r="AF15" s="123"/>
      <c r="AG15" s="125"/>
      <c r="AH15" s="126"/>
      <c r="AI15" s="126"/>
      <c r="AJ15" s="126"/>
      <c r="AK15" s="127"/>
      <c r="AL15" s="277"/>
    </row>
    <row r="16" spans="2:38" ht="17.25" customHeight="1" x14ac:dyDescent="0.25">
      <c r="B16" s="248" t="s">
        <v>132</v>
      </c>
      <c r="C16" s="154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9">
        <f t="shared" si="2"/>
        <v>0</v>
      </c>
      <c r="O16" s="222">
        <v>3</v>
      </c>
      <c r="P16" s="223">
        <v>2</v>
      </c>
      <c r="Q16" s="223">
        <v>1</v>
      </c>
      <c r="R16" s="224"/>
      <c r="S16" s="223">
        <v>1</v>
      </c>
      <c r="T16" s="223">
        <v>1</v>
      </c>
      <c r="U16" s="160">
        <v>4</v>
      </c>
      <c r="V16" s="158">
        <v>1</v>
      </c>
      <c r="W16" s="158">
        <v>1</v>
      </c>
      <c r="X16" s="149">
        <f t="shared" si="0"/>
        <v>0</v>
      </c>
      <c r="Y16" s="275">
        <f t="shared" si="4"/>
        <v>0</v>
      </c>
      <c r="Z16" s="382" t="s">
        <v>185</v>
      </c>
      <c r="AA16" s="402"/>
      <c r="AB16" s="385"/>
      <c r="AC16" s="125"/>
      <c r="AD16" s="124"/>
      <c r="AE16" s="123"/>
      <c r="AF16" s="123"/>
      <c r="AG16" s="125"/>
      <c r="AH16" s="126"/>
      <c r="AI16" s="126"/>
      <c r="AJ16" s="126"/>
      <c r="AK16" s="127"/>
      <c r="AL16" s="277"/>
    </row>
    <row r="17" spans="2:38" ht="17.25" customHeight="1" x14ac:dyDescent="0.25">
      <c r="B17" s="248" t="s">
        <v>133</v>
      </c>
      <c r="C17" s="154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9">
        <f t="shared" si="2"/>
        <v>0</v>
      </c>
      <c r="O17" s="222">
        <v>6</v>
      </c>
      <c r="P17" s="223">
        <v>4</v>
      </c>
      <c r="Q17" s="223">
        <v>1</v>
      </c>
      <c r="R17" s="224"/>
      <c r="S17" s="223">
        <v>1</v>
      </c>
      <c r="T17" s="223">
        <v>1</v>
      </c>
      <c r="U17" s="160">
        <v>4</v>
      </c>
      <c r="V17" s="158">
        <v>1</v>
      </c>
      <c r="W17" s="158">
        <v>1</v>
      </c>
      <c r="X17" s="149">
        <f t="shared" si="0"/>
        <v>0</v>
      </c>
      <c r="Y17" s="275">
        <f t="shared" si="4"/>
        <v>0</v>
      </c>
      <c r="Z17" s="382" t="s">
        <v>185</v>
      </c>
      <c r="AA17" s="402"/>
      <c r="AB17" s="385"/>
      <c r="AC17" s="125"/>
      <c r="AD17" s="124"/>
      <c r="AE17" s="123"/>
      <c r="AF17" s="123"/>
      <c r="AG17" s="125"/>
      <c r="AH17" s="126"/>
      <c r="AI17" s="126"/>
      <c r="AJ17" s="126"/>
      <c r="AK17" s="127"/>
      <c r="AL17" s="277"/>
    </row>
    <row r="18" spans="2:38" ht="17.25" customHeight="1" x14ac:dyDescent="0.25">
      <c r="B18" s="248" t="s">
        <v>136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9">
        <f t="shared" si="2"/>
        <v>0</v>
      </c>
      <c r="O18" s="222">
        <v>6</v>
      </c>
      <c r="P18" s="223">
        <v>4</v>
      </c>
      <c r="Q18" s="223">
        <v>1</v>
      </c>
      <c r="R18" s="224"/>
      <c r="S18" s="223">
        <v>1</v>
      </c>
      <c r="T18" s="223">
        <v>1</v>
      </c>
      <c r="U18" s="160">
        <v>4</v>
      </c>
      <c r="V18" s="158">
        <v>1</v>
      </c>
      <c r="W18" s="158">
        <v>1</v>
      </c>
      <c r="X18" s="149">
        <f t="shared" si="0"/>
        <v>0</v>
      </c>
      <c r="Y18" s="275">
        <f t="shared" si="4"/>
        <v>0</v>
      </c>
      <c r="Z18" s="382" t="s">
        <v>185</v>
      </c>
      <c r="AA18" s="402"/>
      <c r="AB18" s="385"/>
      <c r="AC18" s="125"/>
      <c r="AD18" s="124"/>
      <c r="AE18" s="123"/>
      <c r="AF18" s="123"/>
      <c r="AG18" s="125"/>
      <c r="AH18" s="126"/>
      <c r="AI18" s="126"/>
      <c r="AJ18" s="126"/>
      <c r="AK18" s="127"/>
      <c r="AL18" s="277"/>
    </row>
    <row r="19" spans="2:38" ht="17.25" customHeight="1" x14ac:dyDescent="0.25">
      <c r="B19" s="248" t="s">
        <v>150</v>
      </c>
      <c r="C19" s="154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9">
        <f t="shared" si="2"/>
        <v>0</v>
      </c>
      <c r="O19" s="222">
        <v>6</v>
      </c>
      <c r="P19" s="223">
        <v>4</v>
      </c>
      <c r="Q19" s="223">
        <v>1</v>
      </c>
      <c r="R19" s="224"/>
      <c r="S19" s="223">
        <v>1</v>
      </c>
      <c r="T19" s="223">
        <v>1</v>
      </c>
      <c r="U19" s="160">
        <v>4</v>
      </c>
      <c r="V19" s="158">
        <v>1</v>
      </c>
      <c r="W19" s="158">
        <v>1</v>
      </c>
      <c r="X19" s="149">
        <f t="shared" si="0"/>
        <v>0</v>
      </c>
      <c r="Y19" s="275">
        <f>SUM(N19,X19)</f>
        <v>0</v>
      </c>
      <c r="Z19" s="382" t="s">
        <v>185</v>
      </c>
      <c r="AA19" s="402"/>
      <c r="AB19" s="385"/>
      <c r="AC19" s="125"/>
      <c r="AD19" s="124"/>
      <c r="AE19" s="123"/>
      <c r="AF19" s="123"/>
      <c r="AG19" s="125"/>
      <c r="AH19" s="126"/>
      <c r="AI19" s="126"/>
      <c r="AJ19" s="126"/>
      <c r="AK19" s="127"/>
      <c r="AL19" s="277"/>
    </row>
    <row r="20" spans="2:38" ht="17.25" customHeight="1" x14ac:dyDescent="0.25">
      <c r="B20" s="248" t="s">
        <v>137</v>
      </c>
      <c r="C20" s="154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9">
        <f t="shared" si="2"/>
        <v>0</v>
      </c>
      <c r="O20" s="222">
        <v>3</v>
      </c>
      <c r="P20" s="223">
        <v>2</v>
      </c>
      <c r="Q20" s="223">
        <v>1</v>
      </c>
      <c r="R20" s="224"/>
      <c r="S20" s="223">
        <v>1</v>
      </c>
      <c r="T20" s="223">
        <v>1</v>
      </c>
      <c r="U20" s="160">
        <v>4</v>
      </c>
      <c r="V20" s="158">
        <v>1</v>
      </c>
      <c r="W20" s="158">
        <v>1</v>
      </c>
      <c r="X20" s="149">
        <f t="shared" si="0"/>
        <v>0</v>
      </c>
      <c r="Y20" s="275">
        <f t="shared" ref="Y20:Y83" si="5">SUM(N20,X20)</f>
        <v>0</v>
      </c>
      <c r="Z20" s="382" t="s">
        <v>185</v>
      </c>
      <c r="AA20" s="402"/>
      <c r="AB20" s="385"/>
      <c r="AC20" s="125"/>
      <c r="AD20" s="124"/>
      <c r="AE20" s="123"/>
      <c r="AF20" s="123"/>
      <c r="AG20" s="125"/>
      <c r="AH20" s="126"/>
      <c r="AI20" s="126"/>
      <c r="AJ20" s="126"/>
      <c r="AK20" s="127"/>
      <c r="AL20" s="277"/>
    </row>
    <row r="21" spans="2:38" ht="17.25" customHeight="1" x14ac:dyDescent="0.25">
      <c r="B21" s="248" t="s">
        <v>138</v>
      </c>
      <c r="C21" s="154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9">
        <f t="shared" si="2"/>
        <v>0</v>
      </c>
      <c r="O21" s="222">
        <v>3</v>
      </c>
      <c r="P21" s="223">
        <v>2</v>
      </c>
      <c r="Q21" s="223">
        <v>1</v>
      </c>
      <c r="R21" s="224"/>
      <c r="S21" s="223">
        <v>1</v>
      </c>
      <c r="T21" s="223">
        <v>1</v>
      </c>
      <c r="U21" s="160">
        <v>4</v>
      </c>
      <c r="V21" s="158">
        <v>1</v>
      </c>
      <c r="W21" s="158">
        <v>1</v>
      </c>
      <c r="X21" s="149">
        <f t="shared" si="0"/>
        <v>0</v>
      </c>
      <c r="Y21" s="275">
        <f t="shared" si="5"/>
        <v>0</v>
      </c>
      <c r="Z21" s="382" t="s">
        <v>185</v>
      </c>
      <c r="AA21" s="402"/>
      <c r="AB21" s="385"/>
      <c r="AC21" s="125"/>
      <c r="AD21" s="124"/>
      <c r="AE21" s="123"/>
      <c r="AF21" s="123"/>
      <c r="AG21" s="125"/>
      <c r="AH21" s="126"/>
      <c r="AI21" s="126"/>
      <c r="AJ21" s="126"/>
      <c r="AK21" s="127"/>
      <c r="AL21" s="277"/>
    </row>
    <row r="22" spans="2:38" ht="17.25" customHeight="1" x14ac:dyDescent="0.25">
      <c r="B22" s="248" t="s">
        <v>141</v>
      </c>
      <c r="C22" s="154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9">
        <f t="shared" si="2"/>
        <v>0</v>
      </c>
      <c r="O22" s="222">
        <v>6</v>
      </c>
      <c r="P22" s="223">
        <v>4</v>
      </c>
      <c r="Q22" s="223">
        <v>1</v>
      </c>
      <c r="R22" s="224"/>
      <c r="S22" s="223">
        <v>1</v>
      </c>
      <c r="T22" s="223">
        <v>1</v>
      </c>
      <c r="U22" s="160">
        <v>4</v>
      </c>
      <c r="V22" s="158">
        <v>1</v>
      </c>
      <c r="W22" s="158">
        <v>1</v>
      </c>
      <c r="X22" s="149">
        <f t="shared" si="0"/>
        <v>0</v>
      </c>
      <c r="Y22" s="275">
        <f t="shared" si="5"/>
        <v>0</v>
      </c>
      <c r="Z22" s="382" t="s">
        <v>185</v>
      </c>
      <c r="AA22" s="402"/>
      <c r="AB22" s="385"/>
      <c r="AC22" s="125"/>
      <c r="AD22" s="124"/>
      <c r="AE22" s="123"/>
      <c r="AF22" s="123"/>
      <c r="AG22" s="125"/>
      <c r="AH22" s="126"/>
      <c r="AI22" s="126"/>
      <c r="AJ22" s="126"/>
      <c r="AK22" s="127"/>
      <c r="AL22" s="277"/>
    </row>
    <row r="23" spans="2:38" ht="17.25" customHeight="1" x14ac:dyDescent="0.25">
      <c r="B23" s="248" t="s">
        <v>142</v>
      </c>
      <c r="C23" s="154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9">
        <f t="shared" si="2"/>
        <v>0</v>
      </c>
      <c r="O23" s="222">
        <v>6</v>
      </c>
      <c r="P23" s="223">
        <v>4</v>
      </c>
      <c r="Q23" s="223">
        <v>1</v>
      </c>
      <c r="R23" s="224"/>
      <c r="S23" s="223">
        <v>1</v>
      </c>
      <c r="T23" s="223">
        <v>1</v>
      </c>
      <c r="U23" s="160">
        <v>4</v>
      </c>
      <c r="V23" s="158">
        <v>1</v>
      </c>
      <c r="W23" s="158">
        <v>1</v>
      </c>
      <c r="X23" s="149">
        <f t="shared" si="0"/>
        <v>0</v>
      </c>
      <c r="Y23" s="275">
        <f t="shared" si="5"/>
        <v>0</v>
      </c>
      <c r="Z23" s="382" t="s">
        <v>185</v>
      </c>
      <c r="AA23" s="402"/>
      <c r="AB23" s="385"/>
      <c r="AC23" s="125"/>
      <c r="AD23" s="124"/>
      <c r="AE23" s="123"/>
      <c r="AF23" s="123"/>
      <c r="AG23" s="125"/>
      <c r="AH23" s="126"/>
      <c r="AI23" s="126"/>
      <c r="AJ23" s="126"/>
      <c r="AK23" s="127"/>
      <c r="AL23" s="277"/>
    </row>
    <row r="24" spans="2:38" ht="17.25" customHeight="1" x14ac:dyDescent="0.25">
      <c r="B24" s="248" t="s">
        <v>143</v>
      </c>
      <c r="C24" s="154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9">
        <f t="shared" si="2"/>
        <v>0</v>
      </c>
      <c r="O24" s="222">
        <v>6</v>
      </c>
      <c r="P24" s="223">
        <v>4</v>
      </c>
      <c r="Q24" s="223">
        <v>1</v>
      </c>
      <c r="R24" s="224"/>
      <c r="S24" s="223">
        <v>1</v>
      </c>
      <c r="T24" s="223">
        <v>1</v>
      </c>
      <c r="U24" s="160">
        <v>4</v>
      </c>
      <c r="V24" s="158">
        <v>1</v>
      </c>
      <c r="W24" s="158">
        <v>1</v>
      </c>
      <c r="X24" s="149">
        <f t="shared" si="0"/>
        <v>0</v>
      </c>
      <c r="Y24" s="275">
        <f t="shared" si="5"/>
        <v>0</v>
      </c>
      <c r="Z24" s="382" t="s">
        <v>185</v>
      </c>
      <c r="AA24" s="402"/>
      <c r="AB24" s="385"/>
      <c r="AC24" s="125"/>
      <c r="AD24" s="124"/>
      <c r="AE24" s="123"/>
      <c r="AF24" s="123"/>
      <c r="AG24" s="125"/>
      <c r="AH24" s="126"/>
      <c r="AI24" s="126"/>
      <c r="AJ24" s="126"/>
      <c r="AK24" s="127"/>
      <c r="AL24" s="277"/>
    </row>
    <row r="25" spans="2:38" ht="17.25" customHeight="1" x14ac:dyDescent="0.25">
      <c r="B25" s="248" t="s">
        <v>147</v>
      </c>
      <c r="C25" s="154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9">
        <f t="shared" si="2"/>
        <v>0</v>
      </c>
      <c r="O25" s="222">
        <v>6</v>
      </c>
      <c r="P25" s="223">
        <v>4</v>
      </c>
      <c r="Q25" s="223">
        <v>1</v>
      </c>
      <c r="R25" s="224"/>
      <c r="S25" s="223">
        <v>1</v>
      </c>
      <c r="T25" s="223">
        <v>1</v>
      </c>
      <c r="U25" s="160">
        <v>4</v>
      </c>
      <c r="V25" s="158">
        <v>1</v>
      </c>
      <c r="W25" s="158">
        <v>1</v>
      </c>
      <c r="X25" s="149">
        <f t="shared" si="0"/>
        <v>0</v>
      </c>
      <c r="Y25" s="275">
        <f t="shared" si="5"/>
        <v>0</v>
      </c>
      <c r="Z25" s="382" t="s">
        <v>185</v>
      </c>
      <c r="AA25" s="402"/>
      <c r="AB25" s="385"/>
      <c r="AC25" s="125"/>
      <c r="AD25" s="124"/>
      <c r="AE25" s="123"/>
      <c r="AF25" s="123"/>
      <c r="AG25" s="125"/>
      <c r="AH25" s="126"/>
      <c r="AI25" s="126"/>
      <c r="AJ25" s="126"/>
      <c r="AK25" s="127"/>
      <c r="AL25" s="277"/>
    </row>
    <row r="26" spans="2:38" ht="17.25" customHeight="1" x14ac:dyDescent="0.25">
      <c r="B26" s="340" t="s">
        <v>152</v>
      </c>
      <c r="C26" s="341">
        <v>30</v>
      </c>
      <c r="D26" s="342">
        <v>4</v>
      </c>
      <c r="E26" s="342">
        <v>6</v>
      </c>
      <c r="F26" s="342">
        <v>1</v>
      </c>
      <c r="G26" s="342">
        <v>1</v>
      </c>
      <c r="H26" s="342"/>
      <c r="I26" s="342">
        <v>2</v>
      </c>
      <c r="J26" s="342">
        <v>1</v>
      </c>
      <c r="K26" s="342">
        <v>4</v>
      </c>
      <c r="L26" s="342">
        <v>1</v>
      </c>
      <c r="M26" s="342">
        <v>1</v>
      </c>
      <c r="N26" s="343">
        <f>SUMPRODUCT(C26:M26,$C$157:$M$157)</f>
        <v>0</v>
      </c>
      <c r="O26" s="222">
        <v>65</v>
      </c>
      <c r="P26" s="223">
        <v>30</v>
      </c>
      <c r="Q26" s="223">
        <v>1</v>
      </c>
      <c r="R26" s="223">
        <v>1</v>
      </c>
      <c r="S26" s="223">
        <v>7</v>
      </c>
      <c r="T26" s="223">
        <v>1</v>
      </c>
      <c r="U26" s="160">
        <v>4</v>
      </c>
      <c r="V26" s="344">
        <v>1</v>
      </c>
      <c r="W26" s="344">
        <v>1</v>
      </c>
      <c r="X26" s="345">
        <f t="shared" si="0"/>
        <v>0</v>
      </c>
      <c r="Y26" s="275">
        <f>SUM(N26,X26)</f>
        <v>0</v>
      </c>
      <c r="Z26" s="382" t="s">
        <v>185</v>
      </c>
      <c r="AA26" s="403"/>
      <c r="AB26" s="385"/>
      <c r="AC26" s="229"/>
      <c r="AD26" s="228"/>
      <c r="AE26" s="230"/>
      <c r="AF26" s="230"/>
      <c r="AG26" s="229"/>
      <c r="AH26" s="231"/>
      <c r="AI26" s="231"/>
      <c r="AJ26" s="231"/>
      <c r="AK26" s="232"/>
      <c r="AL26" s="277"/>
    </row>
    <row r="27" spans="2:38" ht="17.25" customHeight="1" x14ac:dyDescent="0.25">
      <c r="B27" s="248" t="s">
        <v>153</v>
      </c>
      <c r="C27" s="346"/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8">
        <f>SUMPRODUCT(C27:M27,$C$45:$M$45)</f>
        <v>0</v>
      </c>
      <c r="O27" s="222">
        <v>15</v>
      </c>
      <c r="P27" s="223">
        <v>9</v>
      </c>
      <c r="Q27" s="223">
        <v>1</v>
      </c>
      <c r="R27" s="223">
        <v>1</v>
      </c>
      <c r="S27" s="223">
        <v>2</v>
      </c>
      <c r="T27" s="223">
        <v>1</v>
      </c>
      <c r="U27" s="160">
        <v>4</v>
      </c>
      <c r="V27" s="344">
        <v>1</v>
      </c>
      <c r="W27" s="344">
        <v>1</v>
      </c>
      <c r="X27" s="345">
        <f t="shared" si="0"/>
        <v>0</v>
      </c>
      <c r="Y27" s="275">
        <f t="shared" si="5"/>
        <v>0</v>
      </c>
      <c r="Z27" s="417" t="s">
        <v>185</v>
      </c>
      <c r="AA27" s="403"/>
      <c r="AB27" s="385"/>
      <c r="AC27" s="316"/>
      <c r="AD27" s="317"/>
      <c r="AE27" s="318"/>
      <c r="AF27" s="318"/>
      <c r="AG27" s="316"/>
      <c r="AH27" s="319"/>
      <c r="AI27" s="319"/>
      <c r="AJ27" s="319"/>
      <c r="AK27" s="320"/>
      <c r="AL27" s="277"/>
    </row>
    <row r="28" spans="2:38" ht="17.25" customHeight="1" x14ac:dyDescent="0.25">
      <c r="B28" s="358" t="s">
        <v>151</v>
      </c>
      <c r="C28" s="346"/>
      <c r="D28" s="347"/>
      <c r="E28" s="347"/>
      <c r="F28" s="347"/>
      <c r="G28" s="347"/>
      <c r="H28" s="347"/>
      <c r="I28" s="347"/>
      <c r="J28" s="347"/>
      <c r="K28" s="347"/>
      <c r="L28" s="431"/>
      <c r="M28" s="431"/>
      <c r="N28" s="348">
        <f>SUMPRODUCT(C28:M28,$C$45:$M$45)</f>
        <v>0</v>
      </c>
      <c r="O28" s="360">
        <v>17</v>
      </c>
      <c r="P28" s="361">
        <v>11</v>
      </c>
      <c r="Q28" s="361">
        <v>1</v>
      </c>
      <c r="R28" s="361"/>
      <c r="S28" s="361">
        <v>1</v>
      </c>
      <c r="T28" s="361">
        <v>1</v>
      </c>
      <c r="U28" s="160">
        <v>4</v>
      </c>
      <c r="V28" s="361">
        <v>1</v>
      </c>
      <c r="W28" s="361">
        <v>1</v>
      </c>
      <c r="X28" s="357">
        <f t="shared" si="0"/>
        <v>0</v>
      </c>
      <c r="Y28" s="362">
        <f t="shared" si="5"/>
        <v>0</v>
      </c>
      <c r="Z28" s="432" t="s">
        <v>185</v>
      </c>
      <c r="AA28" s="403"/>
      <c r="AB28" s="433"/>
      <c r="AC28" s="125"/>
      <c r="AD28" s="124"/>
      <c r="AE28" s="123"/>
      <c r="AF28" s="123"/>
      <c r="AG28" s="125"/>
      <c r="AH28" s="434"/>
      <c r="AI28" s="434"/>
      <c r="AJ28" s="434"/>
      <c r="AK28" s="435"/>
      <c r="AL28" s="277"/>
    </row>
    <row r="29" spans="2:38" ht="17.25" customHeight="1" x14ac:dyDescent="0.25">
      <c r="B29" s="340" t="s">
        <v>158</v>
      </c>
      <c r="C29" s="427"/>
      <c r="D29" s="428"/>
      <c r="E29" s="428"/>
      <c r="F29" s="428"/>
      <c r="G29" s="428"/>
      <c r="H29" s="428"/>
      <c r="I29" s="428"/>
      <c r="J29" s="428"/>
      <c r="K29" s="428"/>
      <c r="L29" s="428"/>
      <c r="M29" s="428"/>
      <c r="N29" s="429">
        <f t="shared" ref="N29" si="6">SUMPRODUCT(C29:M29,$B$38:$L$38)</f>
        <v>0</v>
      </c>
      <c r="O29" s="219">
        <v>7</v>
      </c>
      <c r="P29" s="220">
        <v>3</v>
      </c>
      <c r="Q29" s="220">
        <v>1</v>
      </c>
      <c r="R29" s="220">
        <v>1</v>
      </c>
      <c r="S29" s="220">
        <v>1</v>
      </c>
      <c r="T29" s="220">
        <v>1</v>
      </c>
      <c r="U29" s="161">
        <v>4</v>
      </c>
      <c r="V29" s="374">
        <v>1</v>
      </c>
      <c r="W29" s="374">
        <v>1</v>
      </c>
      <c r="X29" s="430">
        <f t="shared" si="0"/>
        <v>0</v>
      </c>
      <c r="Y29" s="306">
        <f t="shared" ref="Y29:Y30" si="7">SUM(N29,X29)</f>
        <v>0</v>
      </c>
      <c r="Z29" s="417" t="s">
        <v>185</v>
      </c>
      <c r="AA29" s="403"/>
      <c r="AB29" s="394"/>
      <c r="AC29" s="242"/>
      <c r="AD29" s="241"/>
      <c r="AE29" s="243"/>
      <c r="AF29" s="243"/>
      <c r="AG29" s="242"/>
      <c r="AH29" s="244"/>
      <c r="AI29" s="244"/>
      <c r="AJ29" s="244"/>
      <c r="AK29" s="245"/>
      <c r="AL29" s="279"/>
    </row>
    <row r="30" spans="2:38" ht="17.25" customHeight="1" thickBot="1" x14ac:dyDescent="0.3">
      <c r="B30" s="349" t="s">
        <v>178</v>
      </c>
      <c r="C30" s="350"/>
      <c r="D30" s="351"/>
      <c r="E30" s="351"/>
      <c r="F30" s="351"/>
      <c r="G30" s="351"/>
      <c r="H30" s="351"/>
      <c r="I30" s="419"/>
      <c r="J30" s="351"/>
      <c r="K30" s="351"/>
      <c r="L30" s="381"/>
      <c r="M30" s="381"/>
      <c r="N30" s="352">
        <f>SUMPRODUCT(C30:M30,$C$45:$M$45)</f>
        <v>0</v>
      </c>
      <c r="O30" s="353">
        <v>39</v>
      </c>
      <c r="P30" s="354">
        <v>7</v>
      </c>
      <c r="Q30" s="354">
        <v>1</v>
      </c>
      <c r="R30" s="354">
        <v>1</v>
      </c>
      <c r="S30" s="354">
        <v>2</v>
      </c>
      <c r="T30" s="354">
        <v>1</v>
      </c>
      <c r="U30" s="177">
        <v>4</v>
      </c>
      <c r="V30" s="354">
        <v>1</v>
      </c>
      <c r="W30" s="354">
        <v>1</v>
      </c>
      <c r="X30" s="355">
        <f t="shared" si="0"/>
        <v>0</v>
      </c>
      <c r="Y30" s="356">
        <f t="shared" si="7"/>
        <v>0</v>
      </c>
      <c r="Z30" s="436" t="s">
        <v>185</v>
      </c>
      <c r="AA30" s="403"/>
      <c r="AB30" s="420"/>
      <c r="AC30" s="421"/>
      <c r="AD30" s="422"/>
      <c r="AE30" s="423"/>
      <c r="AF30" s="423"/>
      <c r="AG30" s="421"/>
      <c r="AH30" s="424"/>
      <c r="AI30" s="424"/>
      <c r="AJ30" s="424"/>
      <c r="AK30" s="425"/>
      <c r="AL30" s="426"/>
    </row>
    <row r="31" spans="2:38" ht="17.25" customHeight="1" x14ac:dyDescent="0.25">
      <c r="B31" s="249" t="s">
        <v>32</v>
      </c>
      <c r="C31" s="173">
        <v>34</v>
      </c>
      <c r="D31" s="161">
        <v>5</v>
      </c>
      <c r="E31" s="161"/>
      <c r="F31" s="161"/>
      <c r="G31" s="225"/>
      <c r="H31" s="225"/>
      <c r="I31" s="225"/>
      <c r="J31" s="161">
        <v>1</v>
      </c>
      <c r="K31" s="161">
        <v>4</v>
      </c>
      <c r="L31" s="161">
        <v>1</v>
      </c>
      <c r="M31" s="161">
        <v>1</v>
      </c>
      <c r="N31" s="148">
        <f>SUMPRODUCT(C31:M31,$C$157:$M$157)</f>
        <v>0</v>
      </c>
      <c r="O31" s="203"/>
      <c r="P31" s="201"/>
      <c r="Q31" s="201"/>
      <c r="R31" s="201"/>
      <c r="S31" s="201"/>
      <c r="T31" s="201"/>
      <c r="U31" s="201"/>
      <c r="V31" s="201"/>
      <c r="W31" s="201"/>
      <c r="X31" s="226">
        <f>SUMPRODUCT(O31:W31,$O$45:$W$45)</f>
        <v>0</v>
      </c>
      <c r="Y31" s="227">
        <f t="shared" si="5"/>
        <v>0</v>
      </c>
      <c r="Z31" s="315" t="s">
        <v>186</v>
      </c>
      <c r="AA31" s="403"/>
      <c r="AB31" s="387"/>
      <c r="AC31" s="119"/>
      <c r="AD31" s="118"/>
      <c r="AE31" s="120"/>
      <c r="AF31" s="120"/>
      <c r="AG31" s="119"/>
      <c r="AH31" s="121"/>
      <c r="AI31" s="121"/>
      <c r="AJ31" s="121"/>
      <c r="AK31" s="122"/>
      <c r="AL31" s="276"/>
    </row>
    <row r="32" spans="2:38" ht="17.25" customHeight="1" thickBot="1" x14ac:dyDescent="0.3">
      <c r="B32" s="250" t="s">
        <v>33</v>
      </c>
      <c r="C32" s="170">
        <v>148</v>
      </c>
      <c r="D32" s="158">
        <v>11</v>
      </c>
      <c r="E32" s="158">
        <v>4</v>
      </c>
      <c r="F32" s="158">
        <v>57</v>
      </c>
      <c r="G32" s="158">
        <v>1</v>
      </c>
      <c r="H32" s="158"/>
      <c r="I32" s="158">
        <v>2</v>
      </c>
      <c r="J32" s="158">
        <v>1</v>
      </c>
      <c r="K32" s="158">
        <v>4</v>
      </c>
      <c r="L32" s="158">
        <v>1</v>
      </c>
      <c r="M32" s="158">
        <v>1</v>
      </c>
      <c r="N32" s="148">
        <f>SUMPRODUCT(C32:M32,$C$157:$M$157)</f>
        <v>0</v>
      </c>
      <c r="O32" s="154"/>
      <c r="P32" s="155"/>
      <c r="Q32" s="155"/>
      <c r="R32" s="155"/>
      <c r="S32" s="155"/>
      <c r="T32" s="155"/>
      <c r="U32" s="163"/>
      <c r="V32" s="155"/>
      <c r="W32" s="155"/>
      <c r="X32" s="166">
        <f>SUMPRODUCT(O32:W32,$O$45:$W$45)</f>
        <v>0</v>
      </c>
      <c r="Y32" s="101">
        <f t="shared" si="5"/>
        <v>0</v>
      </c>
      <c r="Z32" s="102" t="s">
        <v>186</v>
      </c>
      <c r="AA32" s="403"/>
      <c r="AB32" s="388"/>
      <c r="AC32" s="104"/>
      <c r="AD32" s="103"/>
      <c r="AE32" s="105"/>
      <c r="AF32" s="105"/>
      <c r="AG32" s="104"/>
      <c r="AH32" s="106"/>
      <c r="AI32" s="106"/>
      <c r="AJ32" s="106"/>
      <c r="AK32" s="107"/>
      <c r="AL32" s="280"/>
    </row>
    <row r="33" spans="2:38" ht="17.25" customHeight="1" x14ac:dyDescent="0.25">
      <c r="B33" s="251" t="s">
        <v>44</v>
      </c>
      <c r="C33" s="167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8">
        <f>SUMPRODUCT(C33:M33,$C$45:$M$45)</f>
        <v>0</v>
      </c>
      <c r="O33" s="169">
        <v>16</v>
      </c>
      <c r="P33" s="165">
        <v>4</v>
      </c>
      <c r="Q33" s="165">
        <v>1</v>
      </c>
      <c r="R33" s="165">
        <v>1</v>
      </c>
      <c r="S33" s="165">
        <v>1</v>
      </c>
      <c r="T33" s="165">
        <v>1</v>
      </c>
      <c r="U33" s="165">
        <v>4</v>
      </c>
      <c r="V33" s="165">
        <v>1</v>
      </c>
      <c r="W33" s="165">
        <v>1</v>
      </c>
      <c r="X33" s="150">
        <f>SUMPRODUCT(O33:W33,$O$157:$W$157)</f>
        <v>0</v>
      </c>
      <c r="Y33" s="11">
        <f t="shared" si="5"/>
        <v>0</v>
      </c>
      <c r="Z33" s="4" t="s">
        <v>188</v>
      </c>
      <c r="AA33" s="289"/>
      <c r="AB33" s="389"/>
      <c r="AC33" s="12"/>
      <c r="AD33" s="13"/>
      <c r="AE33" s="13">
        <v>1</v>
      </c>
      <c r="AF33" s="13"/>
      <c r="AG33" s="14"/>
      <c r="AH33" s="15"/>
      <c r="AI33" s="15">
        <v>1</v>
      </c>
      <c r="AJ33" s="15">
        <v>27.5</v>
      </c>
      <c r="AK33" s="16">
        <v>2018</v>
      </c>
      <c r="AL33" s="281" t="s">
        <v>188</v>
      </c>
    </row>
    <row r="34" spans="2:38" ht="17.25" customHeight="1" x14ac:dyDescent="0.25">
      <c r="B34" s="252" t="s">
        <v>45</v>
      </c>
      <c r="C34" s="154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9">
        <f>SUMPRODUCT(C34:M34,$C$45:$M$45)</f>
        <v>0</v>
      </c>
      <c r="O34" s="170">
        <v>35</v>
      </c>
      <c r="P34" s="158">
        <v>3</v>
      </c>
      <c r="Q34" s="158">
        <v>1</v>
      </c>
      <c r="R34" s="158">
        <v>1</v>
      </c>
      <c r="S34" s="158">
        <v>1</v>
      </c>
      <c r="T34" s="158">
        <v>1</v>
      </c>
      <c r="U34" s="158">
        <v>4</v>
      </c>
      <c r="V34" s="158">
        <v>1</v>
      </c>
      <c r="W34" s="158">
        <v>1</v>
      </c>
      <c r="X34" s="149">
        <f>SUMPRODUCT(O34:W34,$O$157:$W$157)</f>
        <v>0</v>
      </c>
      <c r="Y34" s="7">
        <f t="shared" si="5"/>
        <v>0</v>
      </c>
      <c r="Z34" s="17" t="s">
        <v>188</v>
      </c>
      <c r="AA34" s="289"/>
      <c r="AB34" s="390"/>
      <c r="AC34" s="18"/>
      <c r="AD34" s="20"/>
      <c r="AE34" s="20">
        <v>1</v>
      </c>
      <c r="AF34" s="20"/>
      <c r="AG34" s="21"/>
      <c r="AH34" s="22"/>
      <c r="AI34" s="22">
        <v>2</v>
      </c>
      <c r="AJ34" s="22">
        <v>135</v>
      </c>
      <c r="AK34" s="23">
        <v>2018</v>
      </c>
      <c r="AL34" s="101" t="s">
        <v>188</v>
      </c>
    </row>
    <row r="35" spans="2:38" ht="17.25" customHeight="1" x14ac:dyDescent="0.25">
      <c r="B35" s="252" t="s">
        <v>46</v>
      </c>
      <c r="C35" s="154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9">
        <f>SUMPRODUCT(C35:M35,$C$45:$M$45)</f>
        <v>0</v>
      </c>
      <c r="O35" s="170">
        <v>4</v>
      </c>
      <c r="P35" s="158">
        <v>2</v>
      </c>
      <c r="Q35" s="158">
        <v>1</v>
      </c>
      <c r="R35" s="158">
        <v>1</v>
      </c>
      <c r="S35" s="158"/>
      <c r="T35" s="158">
        <v>1</v>
      </c>
      <c r="U35" s="158">
        <v>4</v>
      </c>
      <c r="V35" s="158">
        <v>1</v>
      </c>
      <c r="W35" s="158">
        <v>1</v>
      </c>
      <c r="X35" s="149">
        <f>SUMPRODUCT(O35:W35,$O$157:$W$157)</f>
        <v>0</v>
      </c>
      <c r="Y35" s="7">
        <f t="shared" si="5"/>
        <v>0</v>
      </c>
      <c r="Z35" s="17" t="s">
        <v>188</v>
      </c>
      <c r="AA35" s="289"/>
      <c r="AB35" s="385"/>
      <c r="AC35" s="9"/>
      <c r="AD35" s="25"/>
      <c r="AE35" s="25"/>
      <c r="AF35" s="25"/>
      <c r="AG35" s="26"/>
      <c r="AH35" s="27"/>
      <c r="AI35" s="27"/>
      <c r="AJ35" s="27"/>
      <c r="AK35" s="28"/>
      <c r="AL35" s="101"/>
    </row>
    <row r="36" spans="2:38" ht="17.25" customHeight="1" thickBot="1" x14ac:dyDescent="0.3">
      <c r="B36" s="252" t="s">
        <v>47</v>
      </c>
      <c r="C36" s="171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66">
        <f>SUMPRODUCT(C36:M36,$C$45:$M$45)</f>
        <v>0</v>
      </c>
      <c r="O36" s="170">
        <v>37</v>
      </c>
      <c r="P36" s="158">
        <v>4</v>
      </c>
      <c r="Q36" s="158">
        <v>1</v>
      </c>
      <c r="R36" s="158">
        <v>1</v>
      </c>
      <c r="S36" s="158">
        <v>2</v>
      </c>
      <c r="T36" s="158">
        <v>1</v>
      </c>
      <c r="U36" s="158">
        <v>4</v>
      </c>
      <c r="V36" s="158">
        <v>1</v>
      </c>
      <c r="W36" s="158">
        <v>1</v>
      </c>
      <c r="X36" s="149">
        <f>SUMPRODUCT(O36:W36,$O$157:$W$157)</f>
        <v>0</v>
      </c>
      <c r="Y36" s="7">
        <f t="shared" si="5"/>
        <v>0</v>
      </c>
      <c r="Z36" s="29" t="s">
        <v>188</v>
      </c>
      <c r="AA36" s="289"/>
      <c r="AB36" s="391"/>
      <c r="AC36" s="30"/>
      <c r="AD36" s="31"/>
      <c r="AE36" s="31">
        <v>1</v>
      </c>
      <c r="AF36" s="31"/>
      <c r="AG36" s="32"/>
      <c r="AH36" s="33"/>
      <c r="AI36" s="33">
        <v>1</v>
      </c>
      <c r="AJ36" s="33">
        <v>32</v>
      </c>
      <c r="AK36" s="34">
        <v>2018</v>
      </c>
      <c r="AL36" s="282" t="s">
        <v>188</v>
      </c>
    </row>
    <row r="37" spans="2:38" ht="17.25" customHeight="1" x14ac:dyDescent="0.25">
      <c r="B37" s="252" t="s">
        <v>177</v>
      </c>
      <c r="C37" s="173">
        <v>12</v>
      </c>
      <c r="D37" s="161"/>
      <c r="E37" s="161"/>
      <c r="F37" s="161"/>
      <c r="G37" s="161"/>
      <c r="H37" s="161"/>
      <c r="I37" s="161"/>
      <c r="J37" s="161">
        <v>1</v>
      </c>
      <c r="K37" s="161">
        <v>4</v>
      </c>
      <c r="L37" s="161">
        <v>1</v>
      </c>
      <c r="M37" s="161">
        <v>1</v>
      </c>
      <c r="N37" s="148">
        <f>SUMPRODUCT(C37:M37,$C$157:$M$157)</f>
        <v>0</v>
      </c>
      <c r="O37" s="154"/>
      <c r="P37" s="155"/>
      <c r="Q37" s="155"/>
      <c r="R37" s="155"/>
      <c r="S37" s="155"/>
      <c r="T37" s="155"/>
      <c r="U37" s="155"/>
      <c r="V37" s="155"/>
      <c r="W37" s="155"/>
      <c r="X37" s="174">
        <f>SUMPRODUCT(O37:W37,$O$45:$W$45)</f>
        <v>0</v>
      </c>
      <c r="Y37" s="108">
        <f t="shared" si="5"/>
        <v>0</v>
      </c>
      <c r="Z37" s="8" t="s">
        <v>188</v>
      </c>
      <c r="AA37" s="290"/>
      <c r="AB37" s="385"/>
      <c r="AC37" s="9"/>
      <c r="AD37" s="24"/>
      <c r="AE37" s="25"/>
      <c r="AF37" s="25"/>
      <c r="AG37" s="26"/>
      <c r="AH37" s="27"/>
      <c r="AI37" s="27"/>
      <c r="AJ37" s="27"/>
      <c r="AK37" s="28"/>
      <c r="AL37" s="283"/>
    </row>
    <row r="38" spans="2:38" ht="17.25" customHeight="1" x14ac:dyDescent="0.25">
      <c r="B38" s="253" t="s">
        <v>50</v>
      </c>
      <c r="C38" s="170">
        <v>27</v>
      </c>
      <c r="D38" s="158">
        <v>6</v>
      </c>
      <c r="E38" s="158">
        <v>3</v>
      </c>
      <c r="F38" s="158">
        <v>2</v>
      </c>
      <c r="G38" s="158">
        <v>1</v>
      </c>
      <c r="H38" s="158"/>
      <c r="I38" s="158">
        <v>1</v>
      </c>
      <c r="J38" s="158">
        <v>1</v>
      </c>
      <c r="K38" s="158">
        <v>4</v>
      </c>
      <c r="L38" s="158">
        <v>1</v>
      </c>
      <c r="M38" s="158">
        <v>1</v>
      </c>
      <c r="N38" s="148">
        <f>SUMPRODUCT(C38:M38,$C$157:$M$157)</f>
        <v>0</v>
      </c>
      <c r="O38" s="154"/>
      <c r="P38" s="155"/>
      <c r="Q38" s="155"/>
      <c r="R38" s="155"/>
      <c r="S38" s="155"/>
      <c r="T38" s="155"/>
      <c r="U38" s="155"/>
      <c r="V38" s="155"/>
      <c r="W38" s="155"/>
      <c r="X38" s="174">
        <f>SUMPRODUCT(O38:W38,$O$45:$W$45)</f>
        <v>0</v>
      </c>
      <c r="Y38" s="108">
        <f t="shared" si="5"/>
        <v>0</v>
      </c>
      <c r="Z38" s="29" t="s">
        <v>188</v>
      </c>
      <c r="AA38" s="289"/>
      <c r="AB38" s="392"/>
      <c r="AC38" s="35"/>
      <c r="AD38" s="36"/>
      <c r="AE38" s="37"/>
      <c r="AF38" s="37"/>
      <c r="AG38" s="38"/>
      <c r="AH38" s="39"/>
      <c r="AI38" s="39"/>
      <c r="AJ38" s="39"/>
      <c r="AK38" s="40"/>
      <c r="AL38" s="282"/>
    </row>
    <row r="39" spans="2:38" ht="17.25" customHeight="1" x14ac:dyDescent="0.25">
      <c r="B39" s="253" t="s">
        <v>176</v>
      </c>
      <c r="C39" s="170">
        <v>21</v>
      </c>
      <c r="D39" s="158">
        <v>3</v>
      </c>
      <c r="E39" s="158"/>
      <c r="F39" s="158">
        <v>1</v>
      </c>
      <c r="G39" s="158"/>
      <c r="H39" s="175"/>
      <c r="I39" s="175"/>
      <c r="J39" s="158">
        <v>1</v>
      </c>
      <c r="K39" s="158">
        <v>4</v>
      </c>
      <c r="L39" s="158">
        <v>1</v>
      </c>
      <c r="M39" s="158">
        <v>1</v>
      </c>
      <c r="N39" s="148">
        <f>SUMPRODUCT(C39:M39,$C$157:$M$157)</f>
        <v>0</v>
      </c>
      <c r="O39" s="154"/>
      <c r="P39" s="155"/>
      <c r="Q39" s="155"/>
      <c r="R39" s="155"/>
      <c r="S39" s="155"/>
      <c r="T39" s="155"/>
      <c r="U39" s="155"/>
      <c r="V39" s="155"/>
      <c r="W39" s="155"/>
      <c r="X39" s="174">
        <f>SUMPRODUCT(O39:W39,$O$45:$W$45)</f>
        <v>0</v>
      </c>
      <c r="Y39" s="108">
        <f t="shared" si="5"/>
        <v>0</v>
      </c>
      <c r="Z39" s="17" t="s">
        <v>188</v>
      </c>
      <c r="AA39" s="289"/>
      <c r="AB39" s="274"/>
      <c r="AC39" s="42"/>
      <c r="AD39" s="43"/>
      <c r="AE39" s="44"/>
      <c r="AF39" s="44"/>
      <c r="AG39" s="45"/>
      <c r="AH39" s="46"/>
      <c r="AI39" s="46"/>
      <c r="AJ39" s="46"/>
      <c r="AK39" s="47"/>
      <c r="AL39" s="101"/>
    </row>
    <row r="40" spans="2:38" ht="17.25" customHeight="1" thickBot="1" x14ac:dyDescent="0.3">
      <c r="B40" s="254" t="s">
        <v>175</v>
      </c>
      <c r="C40" s="176">
        <v>19</v>
      </c>
      <c r="D40" s="177">
        <v>4</v>
      </c>
      <c r="E40" s="177"/>
      <c r="F40" s="177">
        <v>1</v>
      </c>
      <c r="G40" s="177"/>
      <c r="H40" s="178"/>
      <c r="I40" s="178"/>
      <c r="J40" s="177">
        <v>1</v>
      </c>
      <c r="K40" s="177">
        <v>4</v>
      </c>
      <c r="L40" s="177">
        <v>1</v>
      </c>
      <c r="M40" s="177">
        <v>1</v>
      </c>
      <c r="N40" s="147">
        <f>SUMPRODUCT(C40:M40,$C$157:$M$157)</f>
        <v>0</v>
      </c>
      <c r="O40" s="171"/>
      <c r="P40" s="172"/>
      <c r="Q40" s="172"/>
      <c r="R40" s="172"/>
      <c r="S40" s="172"/>
      <c r="T40" s="172"/>
      <c r="U40" s="172"/>
      <c r="V40" s="172"/>
      <c r="W40" s="172"/>
      <c r="X40" s="164">
        <f>SUMPRODUCT(O40:W40,$O$45:$W$45)</f>
        <v>0</v>
      </c>
      <c r="Y40" s="109">
        <f t="shared" si="5"/>
        <v>0</v>
      </c>
      <c r="Z40" s="48" t="s">
        <v>188</v>
      </c>
      <c r="AA40" s="289"/>
      <c r="AB40" s="393"/>
      <c r="AC40" s="49"/>
      <c r="AD40" s="50"/>
      <c r="AE40" s="51"/>
      <c r="AF40" s="51"/>
      <c r="AG40" s="52"/>
      <c r="AH40" s="53"/>
      <c r="AI40" s="53"/>
      <c r="AJ40" s="53"/>
      <c r="AK40" s="54"/>
      <c r="AL40" s="284"/>
    </row>
    <row r="41" spans="2:38" ht="17.25" customHeight="1" x14ac:dyDescent="0.25">
      <c r="B41" s="363" t="s">
        <v>154</v>
      </c>
      <c r="C41" s="364"/>
      <c r="D41" s="365"/>
      <c r="E41" s="365"/>
      <c r="F41" s="365"/>
      <c r="G41" s="365"/>
      <c r="H41" s="365"/>
      <c r="I41" s="365"/>
      <c r="J41" s="365"/>
      <c r="K41" s="365"/>
      <c r="L41" s="365"/>
      <c r="M41" s="365"/>
      <c r="N41" s="359">
        <f>SUMPRODUCT(C41:M41,$C$122:$M$122)</f>
        <v>0</v>
      </c>
      <c r="O41" s="366">
        <v>4</v>
      </c>
      <c r="P41" s="367">
        <v>2</v>
      </c>
      <c r="Q41" s="367">
        <v>1</v>
      </c>
      <c r="R41" s="367">
        <v>1</v>
      </c>
      <c r="S41" s="367">
        <v>1</v>
      </c>
      <c r="T41" s="367">
        <v>1</v>
      </c>
      <c r="U41" s="158">
        <v>4</v>
      </c>
      <c r="V41" s="367">
        <v>1</v>
      </c>
      <c r="W41" s="367">
        <v>1</v>
      </c>
      <c r="X41" s="345">
        <f t="shared" ref="X41:X55" si="8">SUMPRODUCT(O41:W41,$O$157:$W$157)</f>
        <v>0</v>
      </c>
      <c r="Y41" s="306">
        <f t="shared" si="5"/>
        <v>0</v>
      </c>
      <c r="Z41" s="339" t="s">
        <v>189</v>
      </c>
      <c r="AA41" s="403"/>
      <c r="AB41" s="395"/>
      <c r="AC41" s="247"/>
      <c r="AD41" s="73"/>
      <c r="AE41" s="74"/>
      <c r="AF41" s="74"/>
      <c r="AG41" s="75"/>
      <c r="AH41" s="76"/>
      <c r="AI41" s="76"/>
      <c r="AJ41" s="76"/>
      <c r="AK41" s="77"/>
      <c r="AL41" s="287"/>
    </row>
    <row r="42" spans="2:38" ht="17.25" customHeight="1" x14ac:dyDescent="0.25">
      <c r="B42" s="363" t="s">
        <v>155</v>
      </c>
      <c r="C42" s="368">
        <v>48</v>
      </c>
      <c r="D42" s="369">
        <v>3</v>
      </c>
      <c r="E42" s="369">
        <v>6</v>
      </c>
      <c r="F42" s="369">
        <v>1</v>
      </c>
      <c r="G42" s="369">
        <v>1</v>
      </c>
      <c r="H42" s="369"/>
      <c r="I42" s="369">
        <v>2</v>
      </c>
      <c r="J42" s="369">
        <v>1</v>
      </c>
      <c r="K42" s="369">
        <v>4</v>
      </c>
      <c r="L42" s="369">
        <v>1</v>
      </c>
      <c r="M42" s="369">
        <v>1</v>
      </c>
      <c r="N42" s="343">
        <f>SUMPRODUCT(C42:M42,$C$157:$M$157)</f>
        <v>0</v>
      </c>
      <c r="O42" s="366">
        <v>60</v>
      </c>
      <c r="P42" s="367">
        <v>11</v>
      </c>
      <c r="Q42" s="367">
        <v>1</v>
      </c>
      <c r="R42" s="367">
        <v>1</v>
      </c>
      <c r="S42" s="367">
        <v>6</v>
      </c>
      <c r="T42" s="367">
        <v>1</v>
      </c>
      <c r="U42" s="158">
        <v>4</v>
      </c>
      <c r="V42" s="367">
        <v>1</v>
      </c>
      <c r="W42" s="367">
        <v>1</v>
      </c>
      <c r="X42" s="345">
        <f t="shared" si="8"/>
        <v>0</v>
      </c>
      <c r="Y42" s="306">
        <f t="shared" si="5"/>
        <v>0</v>
      </c>
      <c r="Z42" s="339" t="s">
        <v>189</v>
      </c>
      <c r="AA42" s="403"/>
      <c r="AB42" s="395"/>
      <c r="AC42" s="247"/>
      <c r="AD42" s="24"/>
      <c r="AE42" s="25"/>
      <c r="AF42" s="25"/>
      <c r="AG42" s="26"/>
      <c r="AH42" s="27"/>
      <c r="AI42" s="27"/>
      <c r="AJ42" s="27"/>
      <c r="AK42" s="28"/>
      <c r="AL42" s="287"/>
    </row>
    <row r="43" spans="2:38" ht="17.25" customHeight="1" x14ac:dyDescent="0.25">
      <c r="B43" s="363" t="s">
        <v>156</v>
      </c>
      <c r="C43" s="364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59">
        <f>SUMPRODUCT(C43:M43,$C$122:$M$122)</f>
        <v>0</v>
      </c>
      <c r="O43" s="366">
        <v>32</v>
      </c>
      <c r="P43" s="367">
        <v>10</v>
      </c>
      <c r="Q43" s="367">
        <v>1</v>
      </c>
      <c r="R43" s="367">
        <v>1</v>
      </c>
      <c r="S43" s="367">
        <v>3</v>
      </c>
      <c r="T43" s="367">
        <v>1</v>
      </c>
      <c r="U43" s="158">
        <v>4</v>
      </c>
      <c r="V43" s="367">
        <v>1</v>
      </c>
      <c r="W43" s="367">
        <v>1</v>
      </c>
      <c r="X43" s="345">
        <f t="shared" si="8"/>
        <v>0</v>
      </c>
      <c r="Y43" s="306">
        <f t="shared" si="5"/>
        <v>0</v>
      </c>
      <c r="Z43" s="339" t="s">
        <v>189</v>
      </c>
      <c r="AA43" s="403"/>
      <c r="AB43" s="395"/>
      <c r="AC43" s="247"/>
      <c r="AD43" s="236"/>
      <c r="AE43" s="25"/>
      <c r="AF43" s="25"/>
      <c r="AG43" s="238"/>
      <c r="AH43" s="239"/>
      <c r="AI43" s="239"/>
      <c r="AJ43" s="239"/>
      <c r="AK43" s="240"/>
      <c r="AL43" s="287"/>
    </row>
    <row r="44" spans="2:38" ht="17.25" customHeight="1" x14ac:dyDescent="0.25">
      <c r="B44" s="363" t="s">
        <v>157</v>
      </c>
      <c r="C44" s="346"/>
      <c r="D44" s="347"/>
      <c r="E44" s="347"/>
      <c r="F44" s="347"/>
      <c r="G44" s="347"/>
      <c r="H44" s="347"/>
      <c r="I44" s="347"/>
      <c r="J44" s="347"/>
      <c r="K44" s="347"/>
      <c r="L44" s="347"/>
      <c r="M44" s="347"/>
      <c r="N44" s="359">
        <f>SUMPRODUCT(C44:M44,$C$122:$M$122)</f>
        <v>0</v>
      </c>
      <c r="O44" s="376">
        <v>21</v>
      </c>
      <c r="P44" s="344">
        <v>7</v>
      </c>
      <c r="Q44" s="344">
        <v>1</v>
      </c>
      <c r="R44" s="344">
        <v>1</v>
      </c>
      <c r="S44" s="344">
        <v>2</v>
      </c>
      <c r="T44" s="344">
        <v>1</v>
      </c>
      <c r="U44" s="158">
        <v>4</v>
      </c>
      <c r="V44" s="344">
        <v>1</v>
      </c>
      <c r="W44" s="344">
        <v>1</v>
      </c>
      <c r="X44" s="345">
        <f t="shared" si="8"/>
        <v>0</v>
      </c>
      <c r="Y44" s="418">
        <f t="shared" si="5"/>
        <v>0</v>
      </c>
      <c r="Z44" s="339" t="s">
        <v>189</v>
      </c>
      <c r="AA44" s="403"/>
      <c r="AB44" s="385"/>
      <c r="AC44" s="9"/>
      <c r="AD44" s="24"/>
      <c r="AE44" s="25"/>
      <c r="AF44" s="25"/>
      <c r="AG44" s="26"/>
      <c r="AH44" s="27"/>
      <c r="AI44" s="27"/>
      <c r="AJ44" s="27"/>
      <c r="AK44" s="28"/>
      <c r="AL44" s="283"/>
    </row>
    <row r="45" spans="2:38" x14ac:dyDescent="0.25">
      <c r="B45" s="257" t="s">
        <v>174</v>
      </c>
      <c r="C45" s="373">
        <v>20</v>
      </c>
      <c r="D45" s="374">
        <v>1</v>
      </c>
      <c r="E45" s="374"/>
      <c r="F45" s="374">
        <v>1</v>
      </c>
      <c r="G45" s="374">
        <v>1</v>
      </c>
      <c r="H45" s="374"/>
      <c r="I45" s="374"/>
      <c r="J45" s="374">
        <v>1</v>
      </c>
      <c r="K45" s="374">
        <v>4</v>
      </c>
      <c r="L45" s="374">
        <v>1</v>
      </c>
      <c r="M45" s="374">
        <v>1</v>
      </c>
      <c r="N45" s="343">
        <f>SUMPRODUCT(C45:M45,$C$157:$M$157)</f>
        <v>0</v>
      </c>
      <c r="O45" s="373">
        <v>83</v>
      </c>
      <c r="P45" s="374">
        <v>3</v>
      </c>
      <c r="Q45" s="374">
        <v>2</v>
      </c>
      <c r="R45" s="374">
        <v>1</v>
      </c>
      <c r="S45" s="374"/>
      <c r="T45" s="374">
        <v>1</v>
      </c>
      <c r="U45" s="158">
        <v>4</v>
      </c>
      <c r="V45" s="374">
        <v>1</v>
      </c>
      <c r="W45" s="374">
        <v>1</v>
      </c>
      <c r="X45" s="375">
        <f t="shared" si="8"/>
        <v>0</v>
      </c>
      <c r="Y45" s="306">
        <f t="shared" si="5"/>
        <v>0</v>
      </c>
      <c r="Z45" s="272" t="s">
        <v>189</v>
      </c>
      <c r="AA45" s="289"/>
      <c r="AB45" s="396"/>
      <c r="AC45" s="333"/>
      <c r="AD45" s="334"/>
      <c r="AE45" s="335"/>
      <c r="AF45" s="335"/>
      <c r="AG45" s="336"/>
      <c r="AH45" s="337"/>
      <c r="AI45" s="337"/>
      <c r="AJ45" s="337"/>
      <c r="AK45" s="338"/>
      <c r="AL45" s="227"/>
    </row>
    <row r="46" spans="2:38" x14ac:dyDescent="0.25">
      <c r="B46" s="253" t="s">
        <v>173</v>
      </c>
      <c r="C46" s="376">
        <v>22</v>
      </c>
      <c r="D46" s="344">
        <v>4</v>
      </c>
      <c r="E46" s="344"/>
      <c r="F46" s="344"/>
      <c r="G46" s="344">
        <v>1</v>
      </c>
      <c r="H46" s="344"/>
      <c r="I46" s="344"/>
      <c r="J46" s="344">
        <v>1</v>
      </c>
      <c r="K46" s="344">
        <v>4</v>
      </c>
      <c r="L46" s="344">
        <v>1</v>
      </c>
      <c r="M46" s="344">
        <v>1</v>
      </c>
      <c r="N46" s="343">
        <f>SUMPRODUCT(C46:M46,$C$157:$M$157)</f>
        <v>0</v>
      </c>
      <c r="O46" s="376">
        <v>56</v>
      </c>
      <c r="P46" s="344">
        <v>3</v>
      </c>
      <c r="Q46" s="344">
        <v>1</v>
      </c>
      <c r="R46" s="344">
        <v>1</v>
      </c>
      <c r="S46" s="344">
        <v>1</v>
      </c>
      <c r="T46" s="344">
        <v>1</v>
      </c>
      <c r="U46" s="158">
        <v>4</v>
      </c>
      <c r="V46" s="344">
        <v>1</v>
      </c>
      <c r="W46" s="344">
        <v>1</v>
      </c>
      <c r="X46" s="345">
        <f t="shared" si="8"/>
        <v>0</v>
      </c>
      <c r="Y46" s="275">
        <f t="shared" si="5"/>
        <v>0</v>
      </c>
      <c r="Z46" s="29" t="s">
        <v>189</v>
      </c>
      <c r="AA46" s="289"/>
      <c r="AB46" s="392"/>
      <c r="AC46" s="35"/>
      <c r="AD46" s="36"/>
      <c r="AE46" s="37"/>
      <c r="AF46" s="37"/>
      <c r="AG46" s="38"/>
      <c r="AH46" s="39"/>
      <c r="AI46" s="39"/>
      <c r="AJ46" s="39"/>
      <c r="AK46" s="40"/>
      <c r="AL46" s="282"/>
    </row>
    <row r="47" spans="2:38" s="41" customFormat="1" x14ac:dyDescent="0.25">
      <c r="B47" s="252" t="s">
        <v>172</v>
      </c>
      <c r="C47" s="170">
        <v>18</v>
      </c>
      <c r="D47" s="158">
        <v>5</v>
      </c>
      <c r="E47" s="158"/>
      <c r="F47" s="158">
        <v>2</v>
      </c>
      <c r="G47" s="158">
        <v>1</v>
      </c>
      <c r="H47" s="158"/>
      <c r="I47" s="158"/>
      <c r="J47" s="158">
        <v>1</v>
      </c>
      <c r="K47" s="158">
        <v>4</v>
      </c>
      <c r="L47" s="158">
        <v>1</v>
      </c>
      <c r="M47" s="158">
        <v>1</v>
      </c>
      <c r="N47" s="148">
        <f>SUMPRODUCT(C47:M47,$C$157:$M$157)</f>
        <v>0</v>
      </c>
      <c r="O47" s="170">
        <v>114</v>
      </c>
      <c r="P47" s="158">
        <v>7</v>
      </c>
      <c r="Q47" s="158">
        <v>1</v>
      </c>
      <c r="R47" s="158">
        <v>1</v>
      </c>
      <c r="S47" s="158">
        <v>2</v>
      </c>
      <c r="T47" s="158">
        <v>1</v>
      </c>
      <c r="U47" s="158">
        <v>4</v>
      </c>
      <c r="V47" s="158">
        <v>1</v>
      </c>
      <c r="W47" s="158">
        <v>1</v>
      </c>
      <c r="X47" s="149">
        <f t="shared" si="8"/>
        <v>0</v>
      </c>
      <c r="Y47" s="7">
        <f t="shared" si="5"/>
        <v>0</v>
      </c>
      <c r="Z47" s="29" t="s">
        <v>189</v>
      </c>
      <c r="AA47" s="289"/>
      <c r="AB47" s="392"/>
      <c r="AC47" s="35"/>
      <c r="AD47" s="36"/>
      <c r="AE47" s="37"/>
      <c r="AF47" s="37"/>
      <c r="AG47" s="38"/>
      <c r="AH47" s="39"/>
      <c r="AI47" s="39"/>
      <c r="AJ47" s="39"/>
      <c r="AK47" s="40"/>
      <c r="AL47" s="282"/>
    </row>
    <row r="48" spans="2:38" s="41" customFormat="1" ht="15.75" thickBot="1" x14ac:dyDescent="0.3">
      <c r="B48" s="254" t="s">
        <v>171</v>
      </c>
      <c r="C48" s="176">
        <v>24</v>
      </c>
      <c r="D48" s="177">
        <v>5</v>
      </c>
      <c r="E48" s="177"/>
      <c r="F48" s="177"/>
      <c r="G48" s="177">
        <v>1</v>
      </c>
      <c r="H48" s="177"/>
      <c r="I48" s="177"/>
      <c r="J48" s="177">
        <v>1</v>
      </c>
      <c r="K48" s="177">
        <v>4</v>
      </c>
      <c r="L48" s="177">
        <v>1</v>
      </c>
      <c r="M48" s="177">
        <v>1</v>
      </c>
      <c r="N48" s="148">
        <f>SUMPRODUCT(C48:M48,$C$157:$M$157)</f>
        <v>0</v>
      </c>
      <c r="O48" s="176">
        <v>55</v>
      </c>
      <c r="P48" s="177">
        <v>4</v>
      </c>
      <c r="Q48" s="177">
        <v>1</v>
      </c>
      <c r="R48" s="177">
        <v>1</v>
      </c>
      <c r="S48" s="177">
        <v>2</v>
      </c>
      <c r="T48" s="177">
        <v>1</v>
      </c>
      <c r="U48" s="177">
        <v>4</v>
      </c>
      <c r="V48" s="177">
        <v>1</v>
      </c>
      <c r="W48" s="177">
        <v>1</v>
      </c>
      <c r="X48" s="151">
        <f t="shared" si="8"/>
        <v>0</v>
      </c>
      <c r="Y48" s="10">
        <f t="shared" si="5"/>
        <v>0</v>
      </c>
      <c r="Z48" s="48" t="s">
        <v>189</v>
      </c>
      <c r="AA48" s="289"/>
      <c r="AB48" s="393"/>
      <c r="AC48" s="49"/>
      <c r="AD48" s="50"/>
      <c r="AE48" s="51"/>
      <c r="AF48" s="51"/>
      <c r="AG48" s="52"/>
      <c r="AH48" s="53"/>
      <c r="AI48" s="53"/>
      <c r="AJ48" s="53"/>
      <c r="AK48" s="54"/>
      <c r="AL48" s="284"/>
    </row>
    <row r="49" spans="2:38" x14ac:dyDescent="0.25">
      <c r="B49" s="251" t="s">
        <v>51</v>
      </c>
      <c r="C49" s="167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79">
        <f t="shared" ref="N49:N55" si="9">SUMPRODUCT(C49:M49,$C$122:$M$122)</f>
        <v>0</v>
      </c>
      <c r="O49" s="169">
        <v>20</v>
      </c>
      <c r="P49" s="165">
        <v>2</v>
      </c>
      <c r="Q49" s="165">
        <v>2</v>
      </c>
      <c r="R49" s="165">
        <v>1</v>
      </c>
      <c r="S49" s="165"/>
      <c r="T49" s="165">
        <v>1</v>
      </c>
      <c r="U49" s="161">
        <v>4</v>
      </c>
      <c r="V49" s="165">
        <v>1</v>
      </c>
      <c r="W49" s="165">
        <v>1</v>
      </c>
      <c r="X49" s="150">
        <f t="shared" si="8"/>
        <v>0</v>
      </c>
      <c r="Y49" s="11">
        <f t="shared" si="5"/>
        <v>0</v>
      </c>
      <c r="Z49" s="59" t="s">
        <v>190</v>
      </c>
      <c r="AA49" s="290"/>
      <c r="AB49" s="397"/>
      <c r="AC49" s="60"/>
      <c r="AD49" s="61"/>
      <c r="AE49" s="62"/>
      <c r="AF49" s="62"/>
      <c r="AG49" s="63"/>
      <c r="AH49" s="64"/>
      <c r="AI49" s="64"/>
      <c r="AJ49" s="64"/>
      <c r="AK49" s="65"/>
      <c r="AL49" s="285"/>
    </row>
    <row r="50" spans="2:38" x14ac:dyDescent="0.25">
      <c r="B50" s="252" t="s">
        <v>52</v>
      </c>
      <c r="C50" s="154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74">
        <f t="shared" si="9"/>
        <v>0</v>
      </c>
      <c r="O50" s="170">
        <v>26</v>
      </c>
      <c r="P50" s="158">
        <v>1</v>
      </c>
      <c r="Q50" s="158">
        <v>2</v>
      </c>
      <c r="R50" s="158">
        <v>1</v>
      </c>
      <c r="S50" s="158"/>
      <c r="T50" s="158">
        <v>1</v>
      </c>
      <c r="U50" s="158">
        <v>4</v>
      </c>
      <c r="V50" s="158">
        <v>1</v>
      </c>
      <c r="W50" s="158">
        <v>1</v>
      </c>
      <c r="X50" s="149">
        <f t="shared" si="8"/>
        <v>0</v>
      </c>
      <c r="Y50" s="7">
        <f t="shared" si="5"/>
        <v>0</v>
      </c>
      <c r="Z50" s="8" t="s">
        <v>190</v>
      </c>
      <c r="AA50" s="290"/>
      <c r="AB50" s="385"/>
      <c r="AC50" s="9"/>
      <c r="AD50" s="24"/>
      <c r="AE50" s="25"/>
      <c r="AF50" s="25"/>
      <c r="AG50" s="26"/>
      <c r="AH50" s="27"/>
      <c r="AI50" s="27"/>
      <c r="AJ50" s="27"/>
      <c r="AK50" s="28"/>
      <c r="AL50" s="283"/>
    </row>
    <row r="51" spans="2:38" x14ac:dyDescent="0.25">
      <c r="B51" s="252" t="s">
        <v>53</v>
      </c>
      <c r="C51" s="154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74">
        <f t="shared" si="9"/>
        <v>0</v>
      </c>
      <c r="O51" s="170">
        <v>20</v>
      </c>
      <c r="P51" s="158">
        <v>1</v>
      </c>
      <c r="Q51" s="158">
        <v>2</v>
      </c>
      <c r="R51" s="158"/>
      <c r="S51" s="158"/>
      <c r="T51" s="158">
        <v>1</v>
      </c>
      <c r="U51" s="158">
        <v>4</v>
      </c>
      <c r="V51" s="158">
        <v>1</v>
      </c>
      <c r="W51" s="158">
        <v>1</v>
      </c>
      <c r="X51" s="149">
        <f t="shared" si="8"/>
        <v>0</v>
      </c>
      <c r="Y51" s="7">
        <f t="shared" si="5"/>
        <v>0</v>
      </c>
      <c r="Z51" s="8" t="s">
        <v>190</v>
      </c>
      <c r="AA51" s="290"/>
      <c r="AB51" s="398"/>
      <c r="AC51" s="6"/>
      <c r="AD51" s="66"/>
      <c r="AE51" s="67"/>
      <c r="AF51" s="67"/>
      <c r="AG51" s="68"/>
      <c r="AH51" s="69"/>
      <c r="AI51" s="69"/>
      <c r="AJ51" s="69"/>
      <c r="AK51" s="70"/>
      <c r="AL51" s="286"/>
    </row>
    <row r="52" spans="2:38" x14ac:dyDescent="0.25">
      <c r="B52" s="252" t="s">
        <v>54</v>
      </c>
      <c r="C52" s="154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74">
        <f t="shared" si="9"/>
        <v>0</v>
      </c>
      <c r="O52" s="170">
        <v>21</v>
      </c>
      <c r="P52" s="158">
        <v>2</v>
      </c>
      <c r="Q52" s="158">
        <v>2</v>
      </c>
      <c r="R52" s="158">
        <v>1</v>
      </c>
      <c r="S52" s="158"/>
      <c r="T52" s="158">
        <v>1</v>
      </c>
      <c r="U52" s="158">
        <v>4</v>
      </c>
      <c r="V52" s="158">
        <v>1</v>
      </c>
      <c r="W52" s="158">
        <v>1</v>
      </c>
      <c r="X52" s="149">
        <f t="shared" si="8"/>
        <v>0</v>
      </c>
      <c r="Y52" s="7">
        <f t="shared" si="5"/>
        <v>0</v>
      </c>
      <c r="Z52" s="8" t="s">
        <v>190</v>
      </c>
      <c r="AA52" s="290"/>
      <c r="AB52" s="385"/>
      <c r="AC52" s="9"/>
      <c r="AD52" s="24"/>
      <c r="AE52" s="25"/>
      <c r="AF52" s="25"/>
      <c r="AG52" s="26"/>
      <c r="AH52" s="27"/>
      <c r="AI52" s="27"/>
      <c r="AJ52" s="27"/>
      <c r="AK52" s="28"/>
      <c r="AL52" s="283"/>
    </row>
    <row r="53" spans="2:38" x14ac:dyDescent="0.25">
      <c r="B53" s="252" t="s">
        <v>55</v>
      </c>
      <c r="C53" s="154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74">
        <f t="shared" si="9"/>
        <v>0</v>
      </c>
      <c r="O53" s="170">
        <v>26</v>
      </c>
      <c r="P53" s="158">
        <v>1</v>
      </c>
      <c r="Q53" s="158">
        <v>2</v>
      </c>
      <c r="R53" s="158">
        <v>1</v>
      </c>
      <c r="S53" s="158"/>
      <c r="T53" s="158">
        <v>1</v>
      </c>
      <c r="U53" s="158">
        <v>4</v>
      </c>
      <c r="V53" s="158">
        <v>1</v>
      </c>
      <c r="W53" s="158">
        <v>1</v>
      </c>
      <c r="X53" s="149">
        <f t="shared" si="8"/>
        <v>0</v>
      </c>
      <c r="Y53" s="7">
        <f t="shared" si="5"/>
        <v>0</v>
      </c>
      <c r="Z53" s="8" t="s">
        <v>190</v>
      </c>
      <c r="AA53" s="290"/>
      <c r="AB53" s="273"/>
      <c r="AC53" s="72"/>
      <c r="AD53" s="73"/>
      <c r="AE53" s="74"/>
      <c r="AF53" s="74"/>
      <c r="AG53" s="75"/>
      <c r="AH53" s="76"/>
      <c r="AI53" s="76"/>
      <c r="AJ53" s="76"/>
      <c r="AK53" s="77"/>
      <c r="AL53" s="287"/>
    </row>
    <row r="54" spans="2:38" x14ac:dyDescent="0.25">
      <c r="B54" s="252" t="s">
        <v>56</v>
      </c>
      <c r="C54" s="154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74">
        <f t="shared" si="9"/>
        <v>0</v>
      </c>
      <c r="O54" s="170">
        <v>9</v>
      </c>
      <c r="P54" s="158">
        <v>2</v>
      </c>
      <c r="Q54" s="158">
        <v>2</v>
      </c>
      <c r="R54" s="158">
        <v>1</v>
      </c>
      <c r="S54" s="158"/>
      <c r="T54" s="158">
        <v>1</v>
      </c>
      <c r="U54" s="158">
        <v>4</v>
      </c>
      <c r="V54" s="158">
        <v>1</v>
      </c>
      <c r="W54" s="158">
        <v>1</v>
      </c>
      <c r="X54" s="149">
        <f t="shared" si="8"/>
        <v>0</v>
      </c>
      <c r="Y54" s="7">
        <f t="shared" si="5"/>
        <v>0</v>
      </c>
      <c r="Z54" s="8" t="s">
        <v>190</v>
      </c>
      <c r="AA54" s="290"/>
      <c r="AB54" s="273"/>
      <c r="AC54" s="72"/>
      <c r="AD54" s="73"/>
      <c r="AE54" s="74"/>
      <c r="AF54" s="74"/>
      <c r="AG54" s="75"/>
      <c r="AH54" s="76"/>
      <c r="AI54" s="76"/>
      <c r="AJ54" s="76"/>
      <c r="AK54" s="77"/>
      <c r="AL54" s="287"/>
    </row>
    <row r="55" spans="2:38" x14ac:dyDescent="0.25">
      <c r="B55" s="252" t="s">
        <v>57</v>
      </c>
      <c r="C55" s="154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74">
        <f t="shared" si="9"/>
        <v>0</v>
      </c>
      <c r="O55" s="170">
        <v>16</v>
      </c>
      <c r="P55" s="158">
        <v>1</v>
      </c>
      <c r="Q55" s="158">
        <v>2</v>
      </c>
      <c r="R55" s="158">
        <v>1</v>
      </c>
      <c r="S55" s="158"/>
      <c r="T55" s="158">
        <v>1</v>
      </c>
      <c r="U55" s="158">
        <v>4</v>
      </c>
      <c r="V55" s="158">
        <v>1</v>
      </c>
      <c r="W55" s="158">
        <v>1</v>
      </c>
      <c r="X55" s="149">
        <f t="shared" si="8"/>
        <v>0</v>
      </c>
      <c r="Y55" s="7">
        <f t="shared" si="5"/>
        <v>0</v>
      </c>
      <c r="Z55" s="8" t="s">
        <v>190</v>
      </c>
      <c r="AA55" s="290"/>
      <c r="AB55" s="385"/>
      <c r="AC55" s="9"/>
      <c r="AD55" s="24"/>
      <c r="AE55" s="25"/>
      <c r="AF55" s="25"/>
      <c r="AG55" s="26"/>
      <c r="AH55" s="27"/>
      <c r="AI55" s="27"/>
      <c r="AJ55" s="27"/>
      <c r="AK55" s="28"/>
      <c r="AL55" s="283"/>
    </row>
    <row r="56" spans="2:38" x14ac:dyDescent="0.25">
      <c r="B56" s="252" t="s">
        <v>58</v>
      </c>
      <c r="C56" s="170">
        <v>4</v>
      </c>
      <c r="D56" s="158"/>
      <c r="E56" s="158"/>
      <c r="F56" s="158"/>
      <c r="G56" s="158"/>
      <c r="H56" s="158"/>
      <c r="I56" s="158"/>
      <c r="J56" s="158">
        <v>1</v>
      </c>
      <c r="K56" s="158">
        <v>4</v>
      </c>
      <c r="L56" s="158">
        <v>1</v>
      </c>
      <c r="M56" s="158">
        <v>1</v>
      </c>
      <c r="N56" s="148">
        <f t="shared" ref="N56:N65" si="10">SUMPRODUCT(C56:M56,$C$157:$M$157)</f>
        <v>0</v>
      </c>
      <c r="O56" s="154"/>
      <c r="P56" s="155"/>
      <c r="Q56" s="155"/>
      <c r="R56" s="155"/>
      <c r="S56" s="155"/>
      <c r="T56" s="155"/>
      <c r="U56" s="155"/>
      <c r="V56" s="155"/>
      <c r="W56" s="155"/>
      <c r="X56" s="174">
        <f>SUMPRODUCT(O56:W56,$O$122:$W$122)</f>
        <v>0</v>
      </c>
      <c r="Y56" s="311">
        <f t="shared" si="5"/>
        <v>0</v>
      </c>
      <c r="Z56" s="8" t="s">
        <v>190</v>
      </c>
      <c r="AA56" s="290"/>
      <c r="AB56" s="385"/>
      <c r="AC56" s="9"/>
      <c r="AD56" s="24"/>
      <c r="AE56" s="25"/>
      <c r="AF56" s="25"/>
      <c r="AG56" s="26"/>
      <c r="AH56" s="27"/>
      <c r="AI56" s="27"/>
      <c r="AJ56" s="27"/>
      <c r="AK56" s="28"/>
      <c r="AL56" s="283"/>
    </row>
    <row r="57" spans="2:38" x14ac:dyDescent="0.25">
      <c r="B57" s="252" t="s">
        <v>170</v>
      </c>
      <c r="C57" s="170">
        <v>16</v>
      </c>
      <c r="D57" s="158">
        <v>3</v>
      </c>
      <c r="E57" s="158"/>
      <c r="F57" s="158"/>
      <c r="G57" s="158">
        <v>1</v>
      </c>
      <c r="H57" s="158"/>
      <c r="I57" s="158"/>
      <c r="J57" s="158">
        <v>1</v>
      </c>
      <c r="K57" s="158">
        <v>4</v>
      </c>
      <c r="L57" s="158">
        <v>1</v>
      </c>
      <c r="M57" s="158">
        <v>1</v>
      </c>
      <c r="N57" s="148">
        <f t="shared" si="10"/>
        <v>0</v>
      </c>
      <c r="O57" s="170">
        <v>45</v>
      </c>
      <c r="P57" s="158">
        <v>3</v>
      </c>
      <c r="Q57" s="158">
        <v>1</v>
      </c>
      <c r="R57" s="158">
        <v>1</v>
      </c>
      <c r="S57" s="158"/>
      <c r="T57" s="158">
        <v>1</v>
      </c>
      <c r="U57" s="158">
        <v>4</v>
      </c>
      <c r="V57" s="158">
        <v>1</v>
      </c>
      <c r="W57" s="158">
        <v>1</v>
      </c>
      <c r="X57" s="149">
        <f t="shared" ref="X57:X89" si="11">SUMPRODUCT(O57:W57,$O$157:$W$157)</f>
        <v>0</v>
      </c>
      <c r="Y57" s="7">
        <f t="shared" si="5"/>
        <v>0</v>
      </c>
      <c r="Z57" s="8" t="s">
        <v>190</v>
      </c>
      <c r="AA57" s="290"/>
      <c r="AB57" s="392"/>
      <c r="AC57" s="35"/>
      <c r="AD57" s="36"/>
      <c r="AE57" s="37"/>
      <c r="AF57" s="37"/>
      <c r="AG57" s="38"/>
      <c r="AH57" s="39"/>
      <c r="AI57" s="39"/>
      <c r="AJ57" s="39"/>
      <c r="AK57" s="40"/>
      <c r="AL57" s="282"/>
    </row>
    <row r="58" spans="2:38" x14ac:dyDescent="0.25">
      <c r="B58" s="252" t="s">
        <v>169</v>
      </c>
      <c r="C58" s="170">
        <v>16</v>
      </c>
      <c r="D58" s="158">
        <v>3</v>
      </c>
      <c r="E58" s="158"/>
      <c r="F58" s="158"/>
      <c r="G58" s="158">
        <v>1</v>
      </c>
      <c r="H58" s="158"/>
      <c r="I58" s="158"/>
      <c r="J58" s="158">
        <v>1</v>
      </c>
      <c r="K58" s="158">
        <v>4</v>
      </c>
      <c r="L58" s="158">
        <v>1</v>
      </c>
      <c r="M58" s="158">
        <v>1</v>
      </c>
      <c r="N58" s="148">
        <f t="shared" si="10"/>
        <v>0</v>
      </c>
      <c r="O58" s="170">
        <v>54</v>
      </c>
      <c r="P58" s="158">
        <v>3</v>
      </c>
      <c r="Q58" s="158">
        <v>1</v>
      </c>
      <c r="R58" s="158">
        <v>1</v>
      </c>
      <c r="S58" s="158">
        <v>1</v>
      </c>
      <c r="T58" s="158">
        <v>1</v>
      </c>
      <c r="U58" s="158">
        <v>4</v>
      </c>
      <c r="V58" s="158">
        <v>1</v>
      </c>
      <c r="W58" s="158">
        <v>1</v>
      </c>
      <c r="X58" s="149">
        <f t="shared" si="11"/>
        <v>0</v>
      </c>
      <c r="Y58" s="7">
        <f t="shared" si="5"/>
        <v>0</v>
      </c>
      <c r="Z58" s="8" t="s">
        <v>190</v>
      </c>
      <c r="AA58" s="290"/>
      <c r="AB58" s="392"/>
      <c r="AC58" s="35"/>
      <c r="AD58" s="36"/>
      <c r="AE58" s="37"/>
      <c r="AF58" s="37"/>
      <c r="AG58" s="38"/>
      <c r="AH58" s="39"/>
      <c r="AI58" s="39"/>
      <c r="AJ58" s="39"/>
      <c r="AK58" s="40"/>
      <c r="AL58" s="282"/>
    </row>
    <row r="59" spans="2:38" x14ac:dyDescent="0.25">
      <c r="B59" s="252" t="s">
        <v>168</v>
      </c>
      <c r="C59" s="170">
        <v>23</v>
      </c>
      <c r="D59" s="158">
        <v>2</v>
      </c>
      <c r="E59" s="158"/>
      <c r="F59" s="158"/>
      <c r="G59" s="158">
        <v>1</v>
      </c>
      <c r="H59" s="158"/>
      <c r="I59" s="158"/>
      <c r="J59" s="158">
        <v>1</v>
      </c>
      <c r="K59" s="158">
        <v>4</v>
      </c>
      <c r="L59" s="158">
        <v>1</v>
      </c>
      <c r="M59" s="158">
        <v>1</v>
      </c>
      <c r="N59" s="148">
        <f t="shared" si="10"/>
        <v>0</v>
      </c>
      <c r="O59" s="170">
        <v>37</v>
      </c>
      <c r="P59" s="158">
        <v>2</v>
      </c>
      <c r="Q59" s="158">
        <v>1</v>
      </c>
      <c r="R59" s="158">
        <v>2</v>
      </c>
      <c r="S59" s="158">
        <v>2</v>
      </c>
      <c r="T59" s="158">
        <v>1</v>
      </c>
      <c r="U59" s="158">
        <v>4</v>
      </c>
      <c r="V59" s="158">
        <v>1</v>
      </c>
      <c r="W59" s="158">
        <v>1</v>
      </c>
      <c r="X59" s="149">
        <f t="shared" si="11"/>
        <v>0</v>
      </c>
      <c r="Y59" s="7">
        <f t="shared" si="5"/>
        <v>0</v>
      </c>
      <c r="Z59" s="8" t="s">
        <v>190</v>
      </c>
      <c r="AA59" s="290"/>
      <c r="AB59" s="392"/>
      <c r="AC59" s="35"/>
      <c r="AD59" s="36"/>
      <c r="AE59" s="37"/>
      <c r="AF59" s="37"/>
      <c r="AG59" s="38"/>
      <c r="AH59" s="39"/>
      <c r="AI59" s="39"/>
      <c r="AJ59" s="39"/>
      <c r="AK59" s="40"/>
      <c r="AL59" s="282"/>
    </row>
    <row r="60" spans="2:38" s="41" customFormat="1" x14ac:dyDescent="0.25">
      <c r="B60" s="252" t="s">
        <v>167</v>
      </c>
      <c r="C60" s="170">
        <v>22</v>
      </c>
      <c r="D60" s="158">
        <v>3</v>
      </c>
      <c r="E60" s="158"/>
      <c r="F60" s="158">
        <v>1</v>
      </c>
      <c r="G60" s="158">
        <v>1</v>
      </c>
      <c r="H60" s="158"/>
      <c r="I60" s="158"/>
      <c r="J60" s="158">
        <v>1</v>
      </c>
      <c r="K60" s="158">
        <v>4</v>
      </c>
      <c r="L60" s="158">
        <v>1</v>
      </c>
      <c r="M60" s="158">
        <v>1</v>
      </c>
      <c r="N60" s="148">
        <f t="shared" si="10"/>
        <v>0</v>
      </c>
      <c r="O60" s="170">
        <v>43</v>
      </c>
      <c r="P60" s="158">
        <v>3</v>
      </c>
      <c r="Q60" s="158">
        <v>1</v>
      </c>
      <c r="R60" s="158">
        <v>2</v>
      </c>
      <c r="S60" s="158">
        <v>2</v>
      </c>
      <c r="T60" s="158">
        <v>1</v>
      </c>
      <c r="U60" s="158">
        <v>4</v>
      </c>
      <c r="V60" s="158">
        <v>1</v>
      </c>
      <c r="W60" s="158">
        <v>1</v>
      </c>
      <c r="X60" s="149">
        <f t="shared" si="11"/>
        <v>0</v>
      </c>
      <c r="Y60" s="7">
        <f t="shared" si="5"/>
        <v>0</v>
      </c>
      <c r="Z60" s="8" t="s">
        <v>190</v>
      </c>
      <c r="AA60" s="290"/>
      <c r="AB60" s="392"/>
      <c r="AC60" s="35"/>
      <c r="AD60" s="36"/>
      <c r="AE60" s="37"/>
      <c r="AF60" s="37"/>
      <c r="AG60" s="38"/>
      <c r="AH60" s="39"/>
      <c r="AI60" s="39"/>
      <c r="AJ60" s="39"/>
      <c r="AK60" s="40"/>
      <c r="AL60" s="282"/>
    </row>
    <row r="61" spans="2:38" s="41" customFormat="1" x14ac:dyDescent="0.25">
      <c r="B61" s="252" t="s">
        <v>166</v>
      </c>
      <c r="C61" s="170">
        <v>18</v>
      </c>
      <c r="D61" s="158">
        <v>4</v>
      </c>
      <c r="E61" s="158"/>
      <c r="F61" s="158">
        <v>1</v>
      </c>
      <c r="G61" s="158">
        <v>1</v>
      </c>
      <c r="H61" s="158"/>
      <c r="I61" s="158"/>
      <c r="J61" s="158">
        <v>1</v>
      </c>
      <c r="K61" s="158">
        <v>4</v>
      </c>
      <c r="L61" s="158">
        <v>1</v>
      </c>
      <c r="M61" s="158">
        <v>1</v>
      </c>
      <c r="N61" s="148">
        <f t="shared" si="10"/>
        <v>0</v>
      </c>
      <c r="O61" s="170">
        <v>71</v>
      </c>
      <c r="P61" s="158">
        <v>7</v>
      </c>
      <c r="Q61" s="158">
        <v>1</v>
      </c>
      <c r="R61" s="158">
        <v>1</v>
      </c>
      <c r="S61" s="158">
        <v>2</v>
      </c>
      <c r="T61" s="158">
        <v>1</v>
      </c>
      <c r="U61" s="158">
        <v>4</v>
      </c>
      <c r="V61" s="158">
        <v>1</v>
      </c>
      <c r="W61" s="158">
        <v>1</v>
      </c>
      <c r="X61" s="149">
        <f t="shared" si="11"/>
        <v>0</v>
      </c>
      <c r="Y61" s="7">
        <f t="shared" si="5"/>
        <v>0</v>
      </c>
      <c r="Z61" s="8" t="s">
        <v>190</v>
      </c>
      <c r="AA61" s="290"/>
      <c r="AB61" s="392"/>
      <c r="AC61" s="35"/>
      <c r="AD61" s="36"/>
      <c r="AE61" s="37"/>
      <c r="AF61" s="37"/>
      <c r="AG61" s="38"/>
      <c r="AH61" s="39"/>
      <c r="AI61" s="39"/>
      <c r="AJ61" s="39"/>
      <c r="AK61" s="40"/>
      <c r="AL61" s="282"/>
    </row>
    <row r="62" spans="2:38" x14ac:dyDescent="0.25">
      <c r="B62" s="252" t="s">
        <v>163</v>
      </c>
      <c r="C62" s="170">
        <v>21</v>
      </c>
      <c r="D62" s="158">
        <v>3</v>
      </c>
      <c r="E62" s="158"/>
      <c r="F62" s="158"/>
      <c r="G62" s="158">
        <v>1</v>
      </c>
      <c r="H62" s="158"/>
      <c r="I62" s="158"/>
      <c r="J62" s="158">
        <v>1</v>
      </c>
      <c r="K62" s="158">
        <v>4</v>
      </c>
      <c r="L62" s="158">
        <v>1</v>
      </c>
      <c r="M62" s="158">
        <v>1</v>
      </c>
      <c r="N62" s="148">
        <f t="shared" si="10"/>
        <v>0</v>
      </c>
      <c r="O62" s="170">
        <v>50</v>
      </c>
      <c r="P62" s="158">
        <v>5</v>
      </c>
      <c r="Q62" s="158">
        <v>1</v>
      </c>
      <c r="R62" s="158">
        <v>4</v>
      </c>
      <c r="S62" s="158">
        <v>2</v>
      </c>
      <c r="T62" s="158">
        <v>1</v>
      </c>
      <c r="U62" s="158">
        <v>4</v>
      </c>
      <c r="V62" s="158">
        <v>1</v>
      </c>
      <c r="W62" s="158">
        <v>1</v>
      </c>
      <c r="X62" s="149">
        <f t="shared" si="11"/>
        <v>0</v>
      </c>
      <c r="Y62" s="7">
        <f t="shared" si="5"/>
        <v>0</v>
      </c>
      <c r="Z62" s="8" t="s">
        <v>190</v>
      </c>
      <c r="AA62" s="290"/>
      <c r="AB62" s="385"/>
      <c r="AC62" s="9"/>
      <c r="AD62" s="24"/>
      <c r="AE62" s="25"/>
      <c r="AF62" s="25"/>
      <c r="AG62" s="26"/>
      <c r="AH62" s="27"/>
      <c r="AI62" s="27"/>
      <c r="AJ62" s="27"/>
      <c r="AK62" s="28"/>
      <c r="AL62" s="283"/>
    </row>
    <row r="63" spans="2:38" x14ac:dyDescent="0.25">
      <c r="B63" s="252" t="s">
        <v>164</v>
      </c>
      <c r="C63" s="170">
        <v>17</v>
      </c>
      <c r="D63" s="158">
        <v>2</v>
      </c>
      <c r="E63" s="158"/>
      <c r="F63" s="158"/>
      <c r="G63" s="158">
        <v>1</v>
      </c>
      <c r="H63" s="158"/>
      <c r="I63" s="158"/>
      <c r="J63" s="158">
        <v>1</v>
      </c>
      <c r="K63" s="158">
        <v>4</v>
      </c>
      <c r="L63" s="158">
        <v>1</v>
      </c>
      <c r="M63" s="158">
        <v>1</v>
      </c>
      <c r="N63" s="148">
        <f t="shared" si="10"/>
        <v>0</v>
      </c>
      <c r="O63" s="170">
        <v>64</v>
      </c>
      <c r="P63" s="158">
        <v>3</v>
      </c>
      <c r="Q63" s="158">
        <v>1</v>
      </c>
      <c r="R63" s="158">
        <v>1</v>
      </c>
      <c r="S63" s="158">
        <v>2</v>
      </c>
      <c r="T63" s="158">
        <v>1</v>
      </c>
      <c r="U63" s="158">
        <v>4</v>
      </c>
      <c r="V63" s="158">
        <v>1</v>
      </c>
      <c r="W63" s="158">
        <v>1</v>
      </c>
      <c r="X63" s="149">
        <f t="shared" si="11"/>
        <v>0</v>
      </c>
      <c r="Y63" s="7">
        <f t="shared" si="5"/>
        <v>0</v>
      </c>
      <c r="Z63" s="8" t="s">
        <v>190</v>
      </c>
      <c r="AA63" s="290"/>
      <c r="AB63" s="385"/>
      <c r="AC63" s="9"/>
      <c r="AD63" s="24"/>
      <c r="AE63" s="25"/>
      <c r="AF63" s="25"/>
      <c r="AG63" s="26"/>
      <c r="AH63" s="27"/>
      <c r="AI63" s="27"/>
      <c r="AJ63" s="27"/>
      <c r="AK63" s="28"/>
      <c r="AL63" s="283"/>
    </row>
    <row r="64" spans="2:38" x14ac:dyDescent="0.25">
      <c r="B64" s="252" t="s">
        <v>162</v>
      </c>
      <c r="C64" s="170">
        <v>16</v>
      </c>
      <c r="D64" s="158">
        <v>2</v>
      </c>
      <c r="E64" s="158"/>
      <c r="F64" s="158"/>
      <c r="G64" s="158">
        <v>1</v>
      </c>
      <c r="H64" s="158"/>
      <c r="I64" s="158"/>
      <c r="J64" s="158">
        <v>1</v>
      </c>
      <c r="K64" s="158">
        <v>4</v>
      </c>
      <c r="L64" s="158">
        <v>1</v>
      </c>
      <c r="M64" s="158">
        <v>1</v>
      </c>
      <c r="N64" s="148">
        <f t="shared" si="10"/>
        <v>0</v>
      </c>
      <c r="O64" s="170">
        <v>75</v>
      </c>
      <c r="P64" s="158">
        <v>4</v>
      </c>
      <c r="Q64" s="158">
        <v>1</v>
      </c>
      <c r="R64" s="158">
        <v>1</v>
      </c>
      <c r="S64" s="158">
        <v>2</v>
      </c>
      <c r="T64" s="158">
        <v>1</v>
      </c>
      <c r="U64" s="158">
        <v>4</v>
      </c>
      <c r="V64" s="158">
        <v>1</v>
      </c>
      <c r="W64" s="158">
        <v>1</v>
      </c>
      <c r="X64" s="149">
        <f t="shared" si="11"/>
        <v>0</v>
      </c>
      <c r="Y64" s="7">
        <f t="shared" si="5"/>
        <v>0</v>
      </c>
      <c r="Z64" s="8" t="s">
        <v>190</v>
      </c>
      <c r="AA64" s="290"/>
      <c r="AB64" s="385"/>
      <c r="AC64" s="9"/>
      <c r="AD64" s="24"/>
      <c r="AE64" s="25"/>
      <c r="AF64" s="25"/>
      <c r="AG64" s="26"/>
      <c r="AH64" s="27"/>
      <c r="AI64" s="27"/>
      <c r="AJ64" s="27"/>
      <c r="AK64" s="28"/>
      <c r="AL64" s="283"/>
    </row>
    <row r="65" spans="2:38" x14ac:dyDescent="0.25">
      <c r="B65" s="252" t="s">
        <v>165</v>
      </c>
      <c r="C65" s="170">
        <v>13</v>
      </c>
      <c r="D65" s="158">
        <v>2</v>
      </c>
      <c r="E65" s="158"/>
      <c r="F65" s="158"/>
      <c r="G65" s="158">
        <v>1</v>
      </c>
      <c r="H65" s="158"/>
      <c r="I65" s="158"/>
      <c r="J65" s="158">
        <v>1</v>
      </c>
      <c r="K65" s="158">
        <v>4</v>
      </c>
      <c r="L65" s="158">
        <v>1</v>
      </c>
      <c r="M65" s="158">
        <v>1</v>
      </c>
      <c r="N65" s="148">
        <f t="shared" si="10"/>
        <v>0</v>
      </c>
      <c r="O65" s="170">
        <v>61</v>
      </c>
      <c r="P65" s="158">
        <v>3</v>
      </c>
      <c r="Q65" s="158">
        <v>1</v>
      </c>
      <c r="R65" s="158">
        <v>1</v>
      </c>
      <c r="S65" s="158"/>
      <c r="T65" s="158">
        <v>1</v>
      </c>
      <c r="U65" s="158">
        <v>4</v>
      </c>
      <c r="V65" s="158">
        <v>1</v>
      </c>
      <c r="W65" s="158">
        <v>1</v>
      </c>
      <c r="X65" s="149">
        <f t="shared" si="11"/>
        <v>0</v>
      </c>
      <c r="Y65" s="7">
        <f t="shared" si="5"/>
        <v>0</v>
      </c>
      <c r="Z65" s="8" t="s">
        <v>190</v>
      </c>
      <c r="AA65" s="290"/>
      <c r="AB65" s="309"/>
      <c r="AC65" s="68"/>
      <c r="AD65" s="308"/>
      <c r="AE65" s="25"/>
      <c r="AF65" s="67">
        <v>1</v>
      </c>
      <c r="AG65" s="68"/>
      <c r="AH65" s="69"/>
      <c r="AI65" s="69">
        <v>3</v>
      </c>
      <c r="AJ65" s="69">
        <v>304</v>
      </c>
      <c r="AK65" s="70">
        <v>2022</v>
      </c>
      <c r="AL65" s="286" t="s">
        <v>190</v>
      </c>
    </row>
    <row r="66" spans="2:38" s="135" customFormat="1" ht="15.75" thickBot="1" x14ac:dyDescent="0.3">
      <c r="B66" s="255" t="s">
        <v>121</v>
      </c>
      <c r="C66" s="180"/>
      <c r="D66" s="181"/>
      <c r="E66" s="181"/>
      <c r="F66" s="181"/>
      <c r="G66" s="181"/>
      <c r="H66" s="181"/>
      <c r="I66" s="181"/>
      <c r="J66" s="181"/>
      <c r="K66" s="155"/>
      <c r="L66" s="181"/>
      <c r="M66" s="181"/>
      <c r="N66" s="166">
        <f>SUMPRODUCT(C66:M66,$C$122:$M$122)</f>
        <v>0</v>
      </c>
      <c r="O66" s="182">
        <v>19</v>
      </c>
      <c r="P66" s="183">
        <v>4</v>
      </c>
      <c r="Q66" s="183">
        <v>1</v>
      </c>
      <c r="R66" s="183">
        <v>1</v>
      </c>
      <c r="S66" s="183">
        <v>2</v>
      </c>
      <c r="T66" s="183">
        <v>1</v>
      </c>
      <c r="U66" s="158">
        <v>4</v>
      </c>
      <c r="V66" s="183">
        <v>1</v>
      </c>
      <c r="W66" s="183">
        <v>1</v>
      </c>
      <c r="X66" s="151">
        <f t="shared" si="11"/>
        <v>0</v>
      </c>
      <c r="Y66" s="134">
        <f>SUM(N66,X66)</f>
        <v>0</v>
      </c>
      <c r="Z66" s="8" t="s">
        <v>190</v>
      </c>
      <c r="AA66" s="290"/>
      <c r="AB66" s="399"/>
      <c r="AC66" s="80"/>
      <c r="AD66" s="78"/>
      <c r="AE66" s="79"/>
      <c r="AF66" s="79"/>
      <c r="AG66" s="80"/>
      <c r="AH66" s="81"/>
      <c r="AI66" s="81"/>
      <c r="AJ66" s="81"/>
      <c r="AK66" s="82"/>
      <c r="AL66" s="288"/>
    </row>
    <row r="67" spans="2:38" s="41" customFormat="1" x14ac:dyDescent="0.25">
      <c r="B67" s="256" t="s">
        <v>59</v>
      </c>
      <c r="C67" s="184">
        <v>27</v>
      </c>
      <c r="D67" s="185">
        <v>6</v>
      </c>
      <c r="E67" s="185"/>
      <c r="F67" s="185"/>
      <c r="G67" s="185">
        <v>1</v>
      </c>
      <c r="H67" s="185"/>
      <c r="I67" s="185"/>
      <c r="J67" s="185">
        <v>1</v>
      </c>
      <c r="K67" s="165">
        <v>4</v>
      </c>
      <c r="L67" s="185">
        <v>1</v>
      </c>
      <c r="M67" s="185">
        <v>1</v>
      </c>
      <c r="N67" s="148">
        <f>SUMPRODUCT(C67:M67,$C$157:$M$157)</f>
        <v>0</v>
      </c>
      <c r="O67" s="184">
        <v>53</v>
      </c>
      <c r="P67" s="185">
        <v>2</v>
      </c>
      <c r="Q67" s="185">
        <v>1</v>
      </c>
      <c r="R67" s="185">
        <v>1</v>
      </c>
      <c r="S67" s="185">
        <v>2</v>
      </c>
      <c r="T67" s="185">
        <v>1</v>
      </c>
      <c r="U67" s="158">
        <v>4</v>
      </c>
      <c r="V67" s="185">
        <v>1</v>
      </c>
      <c r="W67" s="185">
        <v>1</v>
      </c>
      <c r="X67" s="150">
        <f t="shared" si="11"/>
        <v>0</v>
      </c>
      <c r="Y67" s="117">
        <f t="shared" si="5"/>
        <v>0</v>
      </c>
      <c r="Z67" s="59" t="s">
        <v>191</v>
      </c>
      <c r="AA67" s="290"/>
      <c r="AB67" s="389"/>
      <c r="AC67" s="12"/>
      <c r="AD67" s="83"/>
      <c r="AE67" s="84"/>
      <c r="AF67" s="84"/>
      <c r="AG67" s="85"/>
      <c r="AH67" s="86"/>
      <c r="AI67" s="86"/>
      <c r="AJ67" s="86"/>
      <c r="AK67" s="87"/>
      <c r="AL67" s="285"/>
    </row>
    <row r="68" spans="2:38" s="41" customFormat="1" x14ac:dyDescent="0.25">
      <c r="B68" s="257" t="s">
        <v>124</v>
      </c>
      <c r="C68" s="186">
        <v>26</v>
      </c>
      <c r="D68" s="187">
        <v>3</v>
      </c>
      <c r="E68" s="187"/>
      <c r="F68" s="187">
        <v>2</v>
      </c>
      <c r="G68" s="187">
        <v>1</v>
      </c>
      <c r="H68" s="187"/>
      <c r="I68" s="187"/>
      <c r="J68" s="187">
        <v>1</v>
      </c>
      <c r="K68" s="161">
        <v>4</v>
      </c>
      <c r="L68" s="187">
        <v>1</v>
      </c>
      <c r="M68" s="187">
        <v>1</v>
      </c>
      <c r="N68" s="148">
        <f>SUMPRODUCT(C68:M68,$C$157:$M$157)</f>
        <v>0</v>
      </c>
      <c r="O68" s="186">
        <v>52</v>
      </c>
      <c r="P68" s="187">
        <v>6</v>
      </c>
      <c r="Q68" s="187"/>
      <c r="R68" s="187">
        <v>2</v>
      </c>
      <c r="S68" s="187">
        <v>2</v>
      </c>
      <c r="T68" s="187">
        <v>1</v>
      </c>
      <c r="U68" s="158">
        <v>4</v>
      </c>
      <c r="V68" s="187">
        <v>1</v>
      </c>
      <c r="W68" s="187">
        <v>1</v>
      </c>
      <c r="X68" s="149">
        <f t="shared" si="11"/>
        <v>0</v>
      </c>
      <c r="Y68" s="110">
        <f t="shared" si="5"/>
        <v>0</v>
      </c>
      <c r="Z68" s="71" t="s">
        <v>191</v>
      </c>
      <c r="AA68" s="290"/>
      <c r="AB68" s="405"/>
      <c r="AC68" s="114"/>
      <c r="AD68" s="112"/>
      <c r="AE68" s="113"/>
      <c r="AF68" s="113"/>
      <c r="AG68" s="114"/>
      <c r="AH68" s="115"/>
      <c r="AI68" s="115"/>
      <c r="AJ68" s="115"/>
      <c r="AK68" s="116"/>
      <c r="AL68" s="287"/>
    </row>
    <row r="69" spans="2:38" s="41" customFormat="1" x14ac:dyDescent="0.25">
      <c r="B69" s="253" t="s">
        <v>60</v>
      </c>
      <c r="C69" s="180"/>
      <c r="D69" s="181"/>
      <c r="E69" s="181"/>
      <c r="F69" s="181"/>
      <c r="G69" s="181"/>
      <c r="H69" s="181"/>
      <c r="I69" s="181"/>
      <c r="J69" s="181"/>
      <c r="K69" s="155"/>
      <c r="L69" s="181"/>
      <c r="M69" s="181"/>
      <c r="N69" s="174">
        <f>SUMPRODUCT(C69:M69,$C$122:$M$122)</f>
        <v>0</v>
      </c>
      <c r="O69" s="188">
        <v>4</v>
      </c>
      <c r="P69" s="189">
        <v>1</v>
      </c>
      <c r="Q69" s="189">
        <v>2</v>
      </c>
      <c r="R69" s="189">
        <v>1</v>
      </c>
      <c r="S69" s="189"/>
      <c r="T69" s="189">
        <v>1</v>
      </c>
      <c r="U69" s="158">
        <v>4</v>
      </c>
      <c r="V69" s="189">
        <v>1</v>
      </c>
      <c r="W69" s="189">
        <v>1</v>
      </c>
      <c r="X69" s="149">
        <f t="shared" si="11"/>
        <v>0</v>
      </c>
      <c r="Y69" s="7">
        <f t="shared" si="5"/>
        <v>0</v>
      </c>
      <c r="Z69" s="71" t="s">
        <v>191</v>
      </c>
      <c r="AA69" s="290"/>
      <c r="AB69" s="390"/>
      <c r="AC69" s="18"/>
      <c r="AD69" s="19"/>
      <c r="AE69" s="20"/>
      <c r="AF69" s="20"/>
      <c r="AG69" s="21"/>
      <c r="AH69" s="22"/>
      <c r="AI69" s="22"/>
      <c r="AJ69" s="22"/>
      <c r="AK69" s="23"/>
      <c r="AL69" s="283"/>
    </row>
    <row r="70" spans="2:38" x14ac:dyDescent="0.25">
      <c r="B70" s="253" t="s">
        <v>61</v>
      </c>
      <c r="C70" s="188">
        <v>30</v>
      </c>
      <c r="D70" s="189">
        <v>5</v>
      </c>
      <c r="E70" s="189"/>
      <c r="F70" s="189">
        <v>1</v>
      </c>
      <c r="G70" s="189">
        <v>1</v>
      </c>
      <c r="H70" s="189"/>
      <c r="I70" s="189"/>
      <c r="J70" s="189">
        <v>1</v>
      </c>
      <c r="K70" s="158">
        <v>4</v>
      </c>
      <c r="L70" s="189">
        <v>1</v>
      </c>
      <c r="M70" s="189">
        <v>1</v>
      </c>
      <c r="N70" s="148">
        <f>SUMPRODUCT(C70:M70,$C$157:$M$157)</f>
        <v>0</v>
      </c>
      <c r="O70" s="188">
        <v>77</v>
      </c>
      <c r="P70" s="189">
        <v>3</v>
      </c>
      <c r="Q70" s="189">
        <v>2</v>
      </c>
      <c r="R70" s="189">
        <v>1</v>
      </c>
      <c r="S70" s="189"/>
      <c r="T70" s="189">
        <v>1</v>
      </c>
      <c r="U70" s="158">
        <v>4</v>
      </c>
      <c r="V70" s="189">
        <v>1</v>
      </c>
      <c r="W70" s="189">
        <v>1</v>
      </c>
      <c r="X70" s="149">
        <f t="shared" si="11"/>
        <v>0</v>
      </c>
      <c r="Y70" s="7">
        <f t="shared" si="5"/>
        <v>0</v>
      </c>
      <c r="Z70" s="71" t="s">
        <v>191</v>
      </c>
      <c r="AA70" s="290"/>
      <c r="AB70" s="390"/>
      <c r="AC70" s="18"/>
      <c r="AD70" s="19"/>
      <c r="AE70" s="20"/>
      <c r="AF70" s="20"/>
      <c r="AG70" s="21"/>
      <c r="AH70" s="22"/>
      <c r="AI70" s="22"/>
      <c r="AJ70" s="22"/>
      <c r="AK70" s="23"/>
      <c r="AL70" s="283"/>
    </row>
    <row r="71" spans="2:38" x14ac:dyDescent="0.25">
      <c r="B71" s="253" t="s">
        <v>62</v>
      </c>
      <c r="C71" s="180"/>
      <c r="D71" s="181"/>
      <c r="E71" s="181"/>
      <c r="F71" s="181"/>
      <c r="G71" s="181"/>
      <c r="H71" s="181"/>
      <c r="I71" s="181"/>
      <c r="J71" s="181"/>
      <c r="K71" s="155"/>
      <c r="L71" s="181"/>
      <c r="M71" s="181"/>
      <c r="N71" s="174">
        <f>SUMPRODUCT(C71:M71,$C$122:$M$122)</f>
        <v>0</v>
      </c>
      <c r="O71" s="188">
        <v>37</v>
      </c>
      <c r="P71" s="189">
        <v>5</v>
      </c>
      <c r="Q71" s="189">
        <v>1</v>
      </c>
      <c r="R71" s="189">
        <v>1</v>
      </c>
      <c r="S71" s="189">
        <v>1</v>
      </c>
      <c r="T71" s="189">
        <v>1</v>
      </c>
      <c r="U71" s="158">
        <v>4</v>
      </c>
      <c r="V71" s="189">
        <v>1</v>
      </c>
      <c r="W71" s="189">
        <v>1</v>
      </c>
      <c r="X71" s="149">
        <f t="shared" si="11"/>
        <v>0</v>
      </c>
      <c r="Y71" s="7">
        <f t="shared" si="5"/>
        <v>0</v>
      </c>
      <c r="Z71" s="71" t="s">
        <v>191</v>
      </c>
      <c r="AA71" s="290"/>
      <c r="AB71" s="390"/>
      <c r="AC71" s="18"/>
      <c r="AD71" s="19"/>
      <c r="AE71" s="20"/>
      <c r="AF71" s="20"/>
      <c r="AG71" s="21"/>
      <c r="AH71" s="22"/>
      <c r="AI71" s="22"/>
      <c r="AJ71" s="22"/>
      <c r="AK71" s="23"/>
      <c r="AL71" s="283"/>
    </row>
    <row r="72" spans="2:38" x14ac:dyDescent="0.25">
      <c r="B72" s="253" t="s">
        <v>129</v>
      </c>
      <c r="C72" s="180"/>
      <c r="D72" s="181"/>
      <c r="E72" s="181"/>
      <c r="F72" s="181"/>
      <c r="G72" s="181"/>
      <c r="H72" s="181"/>
      <c r="I72" s="181"/>
      <c r="J72" s="181"/>
      <c r="K72" s="155"/>
      <c r="L72" s="181"/>
      <c r="M72" s="181"/>
      <c r="N72" s="174">
        <v>0</v>
      </c>
      <c r="O72" s="188">
        <v>15</v>
      </c>
      <c r="P72" s="189">
        <v>2</v>
      </c>
      <c r="Q72" s="189">
        <v>2</v>
      </c>
      <c r="R72" s="189"/>
      <c r="S72" s="189"/>
      <c r="T72" s="189">
        <v>1</v>
      </c>
      <c r="U72" s="158">
        <v>4</v>
      </c>
      <c r="V72" s="189">
        <v>1</v>
      </c>
      <c r="W72" s="189">
        <v>1</v>
      </c>
      <c r="X72" s="149">
        <f t="shared" si="11"/>
        <v>0</v>
      </c>
      <c r="Y72" s="7">
        <f t="shared" si="5"/>
        <v>0</v>
      </c>
      <c r="Z72" s="71" t="s">
        <v>191</v>
      </c>
      <c r="AA72" s="290"/>
      <c r="AB72" s="406"/>
      <c r="AC72" s="21"/>
      <c r="AD72" s="19"/>
      <c r="AE72" s="20"/>
      <c r="AF72" s="20"/>
      <c r="AG72" s="21"/>
      <c r="AH72" s="22"/>
      <c r="AI72" s="22"/>
      <c r="AJ72" s="22"/>
      <c r="AK72" s="23"/>
      <c r="AL72" s="283"/>
    </row>
    <row r="73" spans="2:38" x14ac:dyDescent="0.25">
      <c r="B73" s="253" t="s">
        <v>63</v>
      </c>
      <c r="C73" s="180"/>
      <c r="D73" s="181"/>
      <c r="E73" s="181"/>
      <c r="F73" s="181"/>
      <c r="G73" s="181"/>
      <c r="H73" s="181"/>
      <c r="I73" s="181"/>
      <c r="J73" s="181"/>
      <c r="K73" s="155"/>
      <c r="L73" s="181"/>
      <c r="M73" s="181"/>
      <c r="N73" s="174">
        <v>0</v>
      </c>
      <c r="O73" s="188">
        <v>33</v>
      </c>
      <c r="P73" s="189">
        <v>1</v>
      </c>
      <c r="Q73" s="189">
        <v>1</v>
      </c>
      <c r="R73" s="189">
        <v>1</v>
      </c>
      <c r="S73" s="189"/>
      <c r="T73" s="189">
        <v>1</v>
      </c>
      <c r="U73" s="158">
        <v>4</v>
      </c>
      <c r="V73" s="189">
        <v>1</v>
      </c>
      <c r="W73" s="189">
        <v>1</v>
      </c>
      <c r="X73" s="149">
        <f t="shared" si="11"/>
        <v>0</v>
      </c>
      <c r="Y73" s="7">
        <f t="shared" si="5"/>
        <v>0</v>
      </c>
      <c r="Z73" s="71" t="s">
        <v>191</v>
      </c>
      <c r="AA73" s="290"/>
      <c r="AB73" s="406"/>
      <c r="AC73" s="21"/>
      <c r="AD73" s="19"/>
      <c r="AE73" s="20"/>
      <c r="AF73" s="20"/>
      <c r="AG73" s="21"/>
      <c r="AH73" s="22"/>
      <c r="AI73" s="22"/>
      <c r="AJ73" s="22"/>
      <c r="AK73" s="23"/>
      <c r="AL73" s="283"/>
    </row>
    <row r="74" spans="2:38" x14ac:dyDescent="0.25">
      <c r="B74" s="253" t="s">
        <v>64</v>
      </c>
      <c r="C74" s="188">
        <v>38</v>
      </c>
      <c r="D74" s="189">
        <v>5</v>
      </c>
      <c r="E74" s="189"/>
      <c r="F74" s="189"/>
      <c r="G74" s="189">
        <v>1</v>
      </c>
      <c r="H74" s="189"/>
      <c r="I74" s="189"/>
      <c r="J74" s="189">
        <v>1</v>
      </c>
      <c r="K74" s="158">
        <v>4</v>
      </c>
      <c r="L74" s="189">
        <v>1</v>
      </c>
      <c r="M74" s="189">
        <v>1</v>
      </c>
      <c r="N74" s="148">
        <f t="shared" ref="N74:N81" si="12">SUMPRODUCT(C74:M74,$C$157:$M$157)</f>
        <v>0</v>
      </c>
      <c r="O74" s="188">
        <v>71</v>
      </c>
      <c r="P74" s="189">
        <v>4</v>
      </c>
      <c r="Q74" s="189">
        <v>1</v>
      </c>
      <c r="R74" s="189"/>
      <c r="S74" s="189">
        <v>2</v>
      </c>
      <c r="T74" s="189">
        <v>1</v>
      </c>
      <c r="U74" s="158">
        <v>4</v>
      </c>
      <c r="V74" s="189">
        <v>1</v>
      </c>
      <c r="W74" s="189">
        <v>1</v>
      </c>
      <c r="X74" s="149">
        <f t="shared" si="11"/>
        <v>0</v>
      </c>
      <c r="Y74" s="7">
        <f t="shared" si="5"/>
        <v>0</v>
      </c>
      <c r="Z74" s="71" t="s">
        <v>191</v>
      </c>
      <c r="AA74" s="290"/>
      <c r="AB74" s="390"/>
      <c r="AC74" s="18"/>
      <c r="AD74" s="19"/>
      <c r="AE74" s="20"/>
      <c r="AF74" s="20"/>
      <c r="AG74" s="21"/>
      <c r="AH74" s="22"/>
      <c r="AI74" s="22"/>
      <c r="AJ74" s="22"/>
      <c r="AK74" s="23"/>
      <c r="AL74" s="283"/>
    </row>
    <row r="75" spans="2:38" x14ac:dyDescent="0.25">
      <c r="B75" s="253" t="s">
        <v>122</v>
      </c>
      <c r="C75" s="188">
        <v>34</v>
      </c>
      <c r="D75" s="189">
        <v>3</v>
      </c>
      <c r="E75" s="189"/>
      <c r="F75" s="189">
        <v>2</v>
      </c>
      <c r="G75" s="189">
        <v>2</v>
      </c>
      <c r="H75" s="189"/>
      <c r="I75" s="189"/>
      <c r="J75" s="189">
        <v>1</v>
      </c>
      <c r="K75" s="158">
        <v>4</v>
      </c>
      <c r="L75" s="189">
        <v>1</v>
      </c>
      <c r="M75" s="189">
        <v>1</v>
      </c>
      <c r="N75" s="148">
        <f t="shared" si="12"/>
        <v>0</v>
      </c>
      <c r="O75" s="188">
        <v>41</v>
      </c>
      <c r="P75" s="189">
        <v>7</v>
      </c>
      <c r="Q75" s="189"/>
      <c r="R75" s="189">
        <v>2</v>
      </c>
      <c r="S75" s="189">
        <v>2</v>
      </c>
      <c r="T75" s="189">
        <v>1</v>
      </c>
      <c r="U75" s="158">
        <v>4</v>
      </c>
      <c r="V75" s="189">
        <v>1</v>
      </c>
      <c r="W75" s="189">
        <v>1</v>
      </c>
      <c r="X75" s="149">
        <f t="shared" si="11"/>
        <v>0</v>
      </c>
      <c r="Y75" s="7">
        <f t="shared" si="5"/>
        <v>0</v>
      </c>
      <c r="Z75" s="71" t="s">
        <v>191</v>
      </c>
      <c r="AA75" s="290"/>
      <c r="AB75" s="406"/>
      <c r="AC75" s="21"/>
      <c r="AD75" s="19"/>
      <c r="AE75" s="20"/>
      <c r="AF75" s="20"/>
      <c r="AG75" s="21"/>
      <c r="AH75" s="22"/>
      <c r="AI75" s="22"/>
      <c r="AJ75" s="22"/>
      <c r="AK75" s="23"/>
      <c r="AL75" s="283"/>
    </row>
    <row r="76" spans="2:38" x14ac:dyDescent="0.25">
      <c r="B76" s="253" t="s">
        <v>65</v>
      </c>
      <c r="C76" s="188">
        <v>22</v>
      </c>
      <c r="D76" s="189">
        <v>4</v>
      </c>
      <c r="E76" s="189"/>
      <c r="F76" s="189"/>
      <c r="G76" s="189">
        <v>1</v>
      </c>
      <c r="H76" s="189"/>
      <c r="I76" s="189"/>
      <c r="J76" s="189">
        <v>1</v>
      </c>
      <c r="K76" s="158">
        <v>4</v>
      </c>
      <c r="L76" s="189">
        <v>1</v>
      </c>
      <c r="M76" s="189">
        <v>1</v>
      </c>
      <c r="N76" s="148">
        <f t="shared" si="12"/>
        <v>0</v>
      </c>
      <c r="O76" s="188">
        <v>62</v>
      </c>
      <c r="P76" s="189">
        <v>4</v>
      </c>
      <c r="Q76" s="189">
        <v>1</v>
      </c>
      <c r="R76" s="189">
        <v>1</v>
      </c>
      <c r="S76" s="189">
        <v>1</v>
      </c>
      <c r="T76" s="189">
        <v>1</v>
      </c>
      <c r="U76" s="158">
        <v>4</v>
      </c>
      <c r="V76" s="189">
        <v>1</v>
      </c>
      <c r="W76" s="189">
        <v>1</v>
      </c>
      <c r="X76" s="149">
        <f t="shared" si="11"/>
        <v>0</v>
      </c>
      <c r="Y76" s="7">
        <f t="shared" si="5"/>
        <v>0</v>
      </c>
      <c r="Z76" s="71" t="s">
        <v>191</v>
      </c>
      <c r="AA76" s="290"/>
      <c r="AB76" s="390"/>
      <c r="AC76" s="18"/>
      <c r="AD76" s="19"/>
      <c r="AE76" s="20"/>
      <c r="AF76" s="20"/>
      <c r="AG76" s="21"/>
      <c r="AH76" s="22"/>
      <c r="AI76" s="22"/>
      <c r="AJ76" s="22"/>
      <c r="AK76" s="23"/>
      <c r="AL76" s="283"/>
    </row>
    <row r="77" spans="2:38" x14ac:dyDescent="0.25">
      <c r="B77" s="253" t="s">
        <v>66</v>
      </c>
      <c r="C77" s="188">
        <v>11</v>
      </c>
      <c r="D77" s="189">
        <v>2</v>
      </c>
      <c r="E77" s="189"/>
      <c r="F77" s="189"/>
      <c r="G77" s="189">
        <v>2</v>
      </c>
      <c r="H77" s="189"/>
      <c r="I77" s="189"/>
      <c r="J77" s="189">
        <v>1</v>
      </c>
      <c r="K77" s="158">
        <v>4</v>
      </c>
      <c r="L77" s="189">
        <v>1</v>
      </c>
      <c r="M77" s="189">
        <v>1</v>
      </c>
      <c r="N77" s="148">
        <f t="shared" si="12"/>
        <v>0</v>
      </c>
      <c r="O77" s="188">
        <v>22</v>
      </c>
      <c r="P77" s="189">
        <v>2</v>
      </c>
      <c r="Q77" s="189">
        <v>3</v>
      </c>
      <c r="R77" s="189">
        <v>1</v>
      </c>
      <c r="S77" s="189"/>
      <c r="T77" s="189">
        <v>1</v>
      </c>
      <c r="U77" s="158">
        <v>4</v>
      </c>
      <c r="V77" s="189">
        <v>1</v>
      </c>
      <c r="W77" s="189">
        <v>1</v>
      </c>
      <c r="X77" s="149">
        <f t="shared" si="11"/>
        <v>0</v>
      </c>
      <c r="Y77" s="7">
        <f t="shared" si="5"/>
        <v>0</v>
      </c>
      <c r="Z77" s="71" t="s">
        <v>191</v>
      </c>
      <c r="AA77" s="290"/>
      <c r="AB77" s="390"/>
      <c r="AC77" s="18"/>
      <c r="AD77" s="19"/>
      <c r="AE77" s="20"/>
      <c r="AF77" s="20"/>
      <c r="AG77" s="21"/>
      <c r="AH77" s="22"/>
      <c r="AI77" s="22"/>
      <c r="AJ77" s="22"/>
      <c r="AK77" s="23"/>
      <c r="AL77" s="283"/>
    </row>
    <row r="78" spans="2:38" x14ac:dyDescent="0.25">
      <c r="B78" s="253" t="s">
        <v>67</v>
      </c>
      <c r="C78" s="188">
        <v>21</v>
      </c>
      <c r="D78" s="189">
        <v>3</v>
      </c>
      <c r="E78" s="189"/>
      <c r="F78" s="189"/>
      <c r="G78" s="189">
        <v>1</v>
      </c>
      <c r="H78" s="189"/>
      <c r="I78" s="189"/>
      <c r="J78" s="189">
        <v>1</v>
      </c>
      <c r="K78" s="158">
        <v>4</v>
      </c>
      <c r="L78" s="189">
        <v>1</v>
      </c>
      <c r="M78" s="189">
        <v>1</v>
      </c>
      <c r="N78" s="148">
        <f t="shared" si="12"/>
        <v>0</v>
      </c>
      <c r="O78" s="188">
        <v>33</v>
      </c>
      <c r="P78" s="189">
        <v>3</v>
      </c>
      <c r="Q78" s="189">
        <v>1</v>
      </c>
      <c r="R78" s="189"/>
      <c r="S78" s="189"/>
      <c r="T78" s="189">
        <v>1</v>
      </c>
      <c r="U78" s="158">
        <v>4</v>
      </c>
      <c r="V78" s="189">
        <v>1</v>
      </c>
      <c r="W78" s="189">
        <v>1</v>
      </c>
      <c r="X78" s="149">
        <f t="shared" si="11"/>
        <v>0</v>
      </c>
      <c r="Y78" s="7">
        <f t="shared" si="5"/>
        <v>0</v>
      </c>
      <c r="Z78" s="71" t="s">
        <v>191</v>
      </c>
      <c r="AA78" s="290"/>
      <c r="AB78" s="390"/>
      <c r="AC78" s="18"/>
      <c r="AD78" s="19"/>
      <c r="AE78" s="20"/>
      <c r="AF78" s="20"/>
      <c r="AG78" s="21"/>
      <c r="AH78" s="22"/>
      <c r="AI78" s="22"/>
      <c r="AJ78" s="22"/>
      <c r="AK78" s="23"/>
      <c r="AL78" s="283"/>
    </row>
    <row r="79" spans="2:38" x14ac:dyDescent="0.25">
      <c r="B79" s="253" t="s">
        <v>68</v>
      </c>
      <c r="C79" s="188">
        <v>11</v>
      </c>
      <c r="D79" s="189">
        <v>2</v>
      </c>
      <c r="E79" s="189"/>
      <c r="F79" s="189"/>
      <c r="G79" s="189">
        <v>2</v>
      </c>
      <c r="H79" s="189"/>
      <c r="I79" s="189"/>
      <c r="J79" s="189">
        <v>1</v>
      </c>
      <c r="K79" s="158">
        <v>4</v>
      </c>
      <c r="L79" s="189">
        <v>1</v>
      </c>
      <c r="M79" s="189">
        <v>1</v>
      </c>
      <c r="N79" s="148">
        <f t="shared" si="12"/>
        <v>0</v>
      </c>
      <c r="O79" s="188">
        <v>29</v>
      </c>
      <c r="P79" s="189">
        <v>2</v>
      </c>
      <c r="Q79" s="189">
        <v>1</v>
      </c>
      <c r="R79" s="189">
        <v>1</v>
      </c>
      <c r="S79" s="189"/>
      <c r="T79" s="189">
        <v>1</v>
      </c>
      <c r="U79" s="158">
        <v>4</v>
      </c>
      <c r="V79" s="189">
        <v>1</v>
      </c>
      <c r="W79" s="189">
        <v>1</v>
      </c>
      <c r="X79" s="149">
        <f t="shared" si="11"/>
        <v>0</v>
      </c>
      <c r="Y79" s="7">
        <f t="shared" si="5"/>
        <v>0</v>
      </c>
      <c r="Z79" s="71" t="s">
        <v>191</v>
      </c>
      <c r="AA79" s="290"/>
      <c r="AB79" s="390"/>
      <c r="AC79" s="18"/>
      <c r="AD79" s="19"/>
      <c r="AE79" s="20"/>
      <c r="AF79" s="20"/>
      <c r="AG79" s="21"/>
      <c r="AH79" s="22"/>
      <c r="AI79" s="22"/>
      <c r="AJ79" s="22"/>
      <c r="AK79" s="23"/>
      <c r="AL79" s="283"/>
    </row>
    <row r="80" spans="2:38" x14ac:dyDescent="0.25">
      <c r="B80" s="253" t="s">
        <v>69</v>
      </c>
      <c r="C80" s="188">
        <v>4</v>
      </c>
      <c r="D80" s="189">
        <v>1</v>
      </c>
      <c r="E80" s="189"/>
      <c r="F80" s="189"/>
      <c r="G80" s="189"/>
      <c r="H80" s="189"/>
      <c r="I80" s="189"/>
      <c r="J80" s="189">
        <v>1</v>
      </c>
      <c r="K80" s="158">
        <v>4</v>
      </c>
      <c r="L80" s="189">
        <v>1</v>
      </c>
      <c r="M80" s="189">
        <v>1</v>
      </c>
      <c r="N80" s="148">
        <f t="shared" si="12"/>
        <v>0</v>
      </c>
      <c r="O80" s="188">
        <v>7</v>
      </c>
      <c r="P80" s="189">
        <v>2</v>
      </c>
      <c r="Q80" s="189"/>
      <c r="R80" s="189"/>
      <c r="S80" s="189"/>
      <c r="T80" s="189">
        <v>1</v>
      </c>
      <c r="U80" s="158">
        <v>4</v>
      </c>
      <c r="V80" s="189">
        <v>1</v>
      </c>
      <c r="W80" s="189">
        <v>1</v>
      </c>
      <c r="X80" s="149">
        <f t="shared" si="11"/>
        <v>0</v>
      </c>
      <c r="Y80" s="7">
        <f t="shared" si="5"/>
        <v>0</v>
      </c>
      <c r="Z80" s="71" t="s">
        <v>191</v>
      </c>
      <c r="AA80" s="290"/>
      <c r="AB80" s="390"/>
      <c r="AC80" s="18"/>
      <c r="AD80" s="19"/>
      <c r="AE80" s="20"/>
      <c r="AF80" s="20"/>
      <c r="AG80" s="21"/>
      <c r="AH80" s="22"/>
      <c r="AI80" s="22"/>
      <c r="AJ80" s="22"/>
      <c r="AK80" s="23"/>
      <c r="AL80" s="283"/>
    </row>
    <row r="81" spans="2:38" x14ac:dyDescent="0.25">
      <c r="B81" s="253" t="s">
        <v>70</v>
      </c>
      <c r="C81" s="188">
        <v>14</v>
      </c>
      <c r="D81" s="189">
        <v>3</v>
      </c>
      <c r="E81" s="189"/>
      <c r="F81" s="189">
        <v>1</v>
      </c>
      <c r="G81" s="189">
        <v>1</v>
      </c>
      <c r="H81" s="189"/>
      <c r="I81" s="189"/>
      <c r="J81" s="189">
        <v>1</v>
      </c>
      <c r="K81" s="158">
        <v>4</v>
      </c>
      <c r="L81" s="189">
        <v>1</v>
      </c>
      <c r="M81" s="189">
        <v>1</v>
      </c>
      <c r="N81" s="148">
        <f t="shared" si="12"/>
        <v>0</v>
      </c>
      <c r="O81" s="188">
        <v>40</v>
      </c>
      <c r="P81" s="189">
        <v>2</v>
      </c>
      <c r="Q81" s="189">
        <v>1</v>
      </c>
      <c r="R81" s="189">
        <v>1</v>
      </c>
      <c r="S81" s="189">
        <v>1</v>
      </c>
      <c r="T81" s="189">
        <v>1</v>
      </c>
      <c r="U81" s="158">
        <v>4</v>
      </c>
      <c r="V81" s="189">
        <v>1</v>
      </c>
      <c r="W81" s="189">
        <v>1</v>
      </c>
      <c r="X81" s="149">
        <f t="shared" si="11"/>
        <v>0</v>
      </c>
      <c r="Y81" s="7">
        <f t="shared" si="5"/>
        <v>0</v>
      </c>
      <c r="Z81" s="71" t="s">
        <v>191</v>
      </c>
      <c r="AA81" s="290"/>
      <c r="AB81" s="390"/>
      <c r="AC81" s="18"/>
      <c r="AD81" s="19"/>
      <c r="AE81" s="20"/>
      <c r="AF81" s="20"/>
      <c r="AG81" s="21"/>
      <c r="AH81" s="22"/>
      <c r="AI81" s="22"/>
      <c r="AJ81" s="22"/>
      <c r="AK81" s="23"/>
      <c r="AL81" s="283"/>
    </row>
    <row r="82" spans="2:38" x14ac:dyDescent="0.25">
      <c r="B82" s="377" t="s">
        <v>182</v>
      </c>
      <c r="C82" s="364"/>
      <c r="D82" s="365"/>
      <c r="E82" s="365"/>
      <c r="F82" s="365"/>
      <c r="G82" s="365"/>
      <c r="H82" s="365"/>
      <c r="I82" s="365"/>
      <c r="J82" s="365"/>
      <c r="K82" s="365"/>
      <c r="L82" s="365"/>
      <c r="M82" s="365"/>
      <c r="N82" s="359">
        <f>SUMPRODUCT(C82:M82,$C$122:$M$122)</f>
        <v>0</v>
      </c>
      <c r="O82" s="366">
        <v>3</v>
      </c>
      <c r="P82" s="367">
        <v>3</v>
      </c>
      <c r="Q82" s="367">
        <v>1</v>
      </c>
      <c r="R82" s="367">
        <v>1</v>
      </c>
      <c r="S82" s="367">
        <v>1</v>
      </c>
      <c r="T82" s="367">
        <v>1</v>
      </c>
      <c r="U82" s="158">
        <v>4</v>
      </c>
      <c r="V82" s="367">
        <v>1</v>
      </c>
      <c r="W82" s="367">
        <v>1</v>
      </c>
      <c r="X82" s="345">
        <f t="shared" si="11"/>
        <v>0</v>
      </c>
      <c r="Y82" s="275">
        <f t="shared" si="5"/>
        <v>0</v>
      </c>
      <c r="Z82" s="71" t="s">
        <v>191</v>
      </c>
      <c r="AA82" s="290"/>
      <c r="AB82" s="390"/>
      <c r="AC82" s="18"/>
      <c r="AD82" s="19"/>
      <c r="AE82" s="20"/>
      <c r="AF82" s="20"/>
      <c r="AG82" s="21"/>
      <c r="AH82" s="22"/>
      <c r="AI82" s="22"/>
      <c r="AJ82" s="22"/>
      <c r="AK82" s="23"/>
      <c r="AL82" s="283"/>
    </row>
    <row r="83" spans="2:38" x14ac:dyDescent="0.25">
      <c r="B83" s="253" t="s">
        <v>71</v>
      </c>
      <c r="C83" s="378">
        <v>5</v>
      </c>
      <c r="D83" s="379">
        <v>2</v>
      </c>
      <c r="E83" s="379"/>
      <c r="F83" s="379">
        <v>1</v>
      </c>
      <c r="G83" s="379">
        <v>1</v>
      </c>
      <c r="H83" s="379"/>
      <c r="I83" s="379"/>
      <c r="J83" s="379">
        <v>1</v>
      </c>
      <c r="K83" s="158">
        <v>4</v>
      </c>
      <c r="L83" s="379">
        <v>1</v>
      </c>
      <c r="M83" s="379">
        <v>1</v>
      </c>
      <c r="N83" s="343">
        <f>SUMPRODUCT(C83:M83,$C$157:$M$157)</f>
        <v>0</v>
      </c>
      <c r="O83" s="378">
        <v>20</v>
      </c>
      <c r="P83" s="379">
        <v>2</v>
      </c>
      <c r="Q83" s="379">
        <v>1</v>
      </c>
      <c r="R83" s="379">
        <v>2</v>
      </c>
      <c r="S83" s="379">
        <v>2</v>
      </c>
      <c r="T83" s="379">
        <v>1</v>
      </c>
      <c r="U83" s="158">
        <v>4</v>
      </c>
      <c r="V83" s="379">
        <v>1</v>
      </c>
      <c r="W83" s="379">
        <v>1</v>
      </c>
      <c r="X83" s="345">
        <f t="shared" si="11"/>
        <v>0</v>
      </c>
      <c r="Y83" s="275">
        <f t="shared" si="5"/>
        <v>0</v>
      </c>
      <c r="Z83" s="71" t="s">
        <v>191</v>
      </c>
      <c r="AA83" s="290"/>
      <c r="AB83" s="390"/>
      <c r="AC83" s="18"/>
      <c r="AD83" s="19"/>
      <c r="AE83" s="20"/>
      <c r="AF83" s="20"/>
      <c r="AG83" s="21"/>
      <c r="AH83" s="22"/>
      <c r="AI83" s="22"/>
      <c r="AJ83" s="22"/>
      <c r="AK83" s="23"/>
      <c r="AL83" s="283"/>
    </row>
    <row r="84" spans="2:38" x14ac:dyDescent="0.25">
      <c r="B84" s="253" t="s">
        <v>72</v>
      </c>
      <c r="C84" s="188">
        <v>3</v>
      </c>
      <c r="D84" s="189">
        <v>1</v>
      </c>
      <c r="E84" s="189"/>
      <c r="F84" s="189">
        <v>1</v>
      </c>
      <c r="G84" s="189">
        <v>1</v>
      </c>
      <c r="H84" s="189"/>
      <c r="I84" s="189"/>
      <c r="J84" s="189">
        <v>1</v>
      </c>
      <c r="K84" s="158">
        <v>4</v>
      </c>
      <c r="L84" s="189">
        <v>1</v>
      </c>
      <c r="M84" s="189">
        <v>1</v>
      </c>
      <c r="N84" s="148">
        <f>SUMPRODUCT(C84:M84,$C$157:$M$157)</f>
        <v>0</v>
      </c>
      <c r="O84" s="188">
        <v>24</v>
      </c>
      <c r="P84" s="189">
        <v>2</v>
      </c>
      <c r="Q84" s="189">
        <v>1</v>
      </c>
      <c r="R84" s="189">
        <v>1</v>
      </c>
      <c r="S84" s="189">
        <v>1</v>
      </c>
      <c r="T84" s="189">
        <v>1</v>
      </c>
      <c r="U84" s="158">
        <v>4</v>
      </c>
      <c r="V84" s="189">
        <v>1</v>
      </c>
      <c r="W84" s="189">
        <v>1</v>
      </c>
      <c r="X84" s="149">
        <f t="shared" si="11"/>
        <v>0</v>
      </c>
      <c r="Y84" s="7">
        <f t="shared" ref="Y84:Y152" si="13">SUM(N84,X84)</f>
        <v>0</v>
      </c>
      <c r="Z84" s="71" t="s">
        <v>191</v>
      </c>
      <c r="AA84" s="290"/>
      <c r="AB84" s="390"/>
      <c r="AC84" s="18"/>
      <c r="AD84" s="19"/>
      <c r="AE84" s="20"/>
      <c r="AF84" s="20"/>
      <c r="AG84" s="21"/>
      <c r="AH84" s="22"/>
      <c r="AI84" s="22"/>
      <c r="AJ84" s="22"/>
      <c r="AK84" s="23"/>
      <c r="AL84" s="283"/>
    </row>
    <row r="85" spans="2:38" x14ac:dyDescent="0.25">
      <c r="B85" s="253" t="s">
        <v>73</v>
      </c>
      <c r="C85" s="188">
        <v>10</v>
      </c>
      <c r="D85" s="189">
        <v>1</v>
      </c>
      <c r="E85" s="189"/>
      <c r="F85" s="189">
        <v>1</v>
      </c>
      <c r="G85" s="189"/>
      <c r="H85" s="189"/>
      <c r="I85" s="189"/>
      <c r="J85" s="189">
        <v>1</v>
      </c>
      <c r="K85" s="158">
        <v>4</v>
      </c>
      <c r="L85" s="189">
        <v>1</v>
      </c>
      <c r="M85" s="189">
        <v>1</v>
      </c>
      <c r="N85" s="148">
        <f>SUMPRODUCT(C85:M85,$C$157:$M$157)</f>
        <v>0</v>
      </c>
      <c r="O85" s="188">
        <v>43</v>
      </c>
      <c r="P85" s="189">
        <v>2</v>
      </c>
      <c r="Q85" s="189"/>
      <c r="R85" s="189">
        <v>1</v>
      </c>
      <c r="S85" s="189">
        <v>1</v>
      </c>
      <c r="T85" s="189">
        <v>1</v>
      </c>
      <c r="U85" s="158">
        <v>4</v>
      </c>
      <c r="V85" s="189">
        <v>1</v>
      </c>
      <c r="W85" s="189">
        <v>1</v>
      </c>
      <c r="X85" s="149">
        <f t="shared" si="11"/>
        <v>0</v>
      </c>
      <c r="Y85" s="7">
        <f t="shared" si="13"/>
        <v>0</v>
      </c>
      <c r="Z85" s="71" t="s">
        <v>191</v>
      </c>
      <c r="AA85" s="290"/>
      <c r="AB85" s="390"/>
      <c r="AC85" s="18"/>
      <c r="AD85" s="19"/>
      <c r="AE85" s="20"/>
      <c r="AF85" s="20"/>
      <c r="AG85" s="21"/>
      <c r="AH85" s="22"/>
      <c r="AI85" s="22"/>
      <c r="AJ85" s="22"/>
      <c r="AK85" s="47"/>
      <c r="AL85" s="283"/>
    </row>
    <row r="86" spans="2:38" x14ac:dyDescent="0.25">
      <c r="B86" s="258" t="s">
        <v>74</v>
      </c>
      <c r="C86" s="154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74">
        <f>SUMPRODUCT(C86:M86,$C$122:$M$122)</f>
        <v>0</v>
      </c>
      <c r="O86" s="170">
        <v>55</v>
      </c>
      <c r="P86" s="158">
        <v>1</v>
      </c>
      <c r="Q86" s="158">
        <v>2</v>
      </c>
      <c r="R86" s="158">
        <v>1</v>
      </c>
      <c r="S86" s="158">
        <v>2</v>
      </c>
      <c r="T86" s="158">
        <v>1</v>
      </c>
      <c r="U86" s="158">
        <v>4</v>
      </c>
      <c r="V86" s="158">
        <v>1</v>
      </c>
      <c r="W86" s="158">
        <v>1</v>
      </c>
      <c r="X86" s="149">
        <f t="shared" si="11"/>
        <v>0</v>
      </c>
      <c r="Y86" s="7">
        <f t="shared" si="13"/>
        <v>0</v>
      </c>
      <c r="Z86" s="71" t="s">
        <v>191</v>
      </c>
      <c r="AA86" s="290"/>
      <c r="AB86" s="274"/>
      <c r="AC86" s="42"/>
      <c r="AD86" s="44"/>
      <c r="AE86" s="44">
        <v>1</v>
      </c>
      <c r="AF86" s="44"/>
      <c r="AG86" s="45"/>
      <c r="AH86" s="46"/>
      <c r="AI86" s="46">
        <v>1</v>
      </c>
      <c r="AJ86" s="46">
        <v>83</v>
      </c>
      <c r="AK86" s="47">
        <v>2015</v>
      </c>
      <c r="AL86" s="101" t="s">
        <v>191</v>
      </c>
    </row>
    <row r="87" spans="2:38" x14ac:dyDescent="0.25">
      <c r="B87" s="258" t="s">
        <v>75</v>
      </c>
      <c r="C87" s="154"/>
      <c r="D87" s="155"/>
      <c r="E87" s="155"/>
      <c r="F87" s="155"/>
      <c r="G87" s="155"/>
      <c r="H87" s="155"/>
      <c r="I87" s="155"/>
      <c r="J87" s="155"/>
      <c r="K87" s="155"/>
      <c r="L87" s="155"/>
      <c r="M87" s="155"/>
      <c r="N87" s="174">
        <f>SUMPRODUCT(C87:M87,$C$122:$M$122)</f>
        <v>0</v>
      </c>
      <c r="O87" s="170">
        <v>6</v>
      </c>
      <c r="P87" s="158">
        <v>2</v>
      </c>
      <c r="Q87" s="158">
        <v>1</v>
      </c>
      <c r="R87" s="158">
        <v>1</v>
      </c>
      <c r="S87" s="158"/>
      <c r="T87" s="158">
        <v>1</v>
      </c>
      <c r="U87" s="158">
        <v>4</v>
      </c>
      <c r="V87" s="158">
        <v>1</v>
      </c>
      <c r="W87" s="158">
        <v>1</v>
      </c>
      <c r="X87" s="149">
        <f t="shared" si="11"/>
        <v>0</v>
      </c>
      <c r="Y87" s="7">
        <f t="shared" si="13"/>
        <v>0</v>
      </c>
      <c r="Z87" s="71" t="s">
        <v>191</v>
      </c>
      <c r="AA87" s="290"/>
      <c r="AB87" s="274"/>
      <c r="AC87" s="42"/>
      <c r="AD87" s="44"/>
      <c r="AE87" s="44">
        <v>1</v>
      </c>
      <c r="AF87" s="44"/>
      <c r="AG87" s="45"/>
      <c r="AH87" s="46"/>
      <c r="AI87" s="46">
        <v>1</v>
      </c>
      <c r="AJ87" s="46">
        <v>34</v>
      </c>
      <c r="AK87" s="47">
        <v>2015</v>
      </c>
      <c r="AL87" s="101" t="s">
        <v>191</v>
      </c>
    </row>
    <row r="88" spans="2:38" x14ac:dyDescent="0.25">
      <c r="B88" s="258" t="s">
        <v>76</v>
      </c>
      <c r="C88" s="154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74">
        <f>SUMPRODUCT(C88:M88,$C$122:$M$122)</f>
        <v>0</v>
      </c>
      <c r="O88" s="170">
        <v>10</v>
      </c>
      <c r="P88" s="158">
        <v>2</v>
      </c>
      <c r="Q88" s="158">
        <v>1</v>
      </c>
      <c r="R88" s="158">
        <v>1</v>
      </c>
      <c r="S88" s="158">
        <v>1</v>
      </c>
      <c r="T88" s="158">
        <v>1</v>
      </c>
      <c r="U88" s="158">
        <v>4</v>
      </c>
      <c r="V88" s="158">
        <v>1</v>
      </c>
      <c r="W88" s="158">
        <v>1</v>
      </c>
      <c r="X88" s="149">
        <f t="shared" si="11"/>
        <v>0</v>
      </c>
      <c r="Y88" s="7">
        <f t="shared" si="13"/>
        <v>0</v>
      </c>
      <c r="Z88" s="71" t="s">
        <v>191</v>
      </c>
      <c r="AA88" s="290"/>
      <c r="AB88" s="274"/>
      <c r="AC88" s="42"/>
      <c r="AD88" s="44"/>
      <c r="AE88" s="44">
        <v>1</v>
      </c>
      <c r="AF88" s="44"/>
      <c r="AG88" s="45"/>
      <c r="AH88" s="46"/>
      <c r="AI88" s="46">
        <v>1</v>
      </c>
      <c r="AJ88" s="46">
        <v>47</v>
      </c>
      <c r="AK88" s="47">
        <v>2015</v>
      </c>
      <c r="AL88" s="101" t="s">
        <v>191</v>
      </c>
    </row>
    <row r="89" spans="2:38" x14ac:dyDescent="0.25">
      <c r="B89" s="253" t="s">
        <v>161</v>
      </c>
      <c r="C89" s="154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74">
        <f>SUMPRODUCT(C89:M89,$C$122:$M$122)</f>
        <v>0</v>
      </c>
      <c r="O89" s="170">
        <v>3</v>
      </c>
      <c r="P89" s="158">
        <v>1</v>
      </c>
      <c r="Q89" s="158">
        <v>1</v>
      </c>
      <c r="R89" s="158">
        <v>1</v>
      </c>
      <c r="S89" s="158"/>
      <c r="T89" s="158">
        <v>1</v>
      </c>
      <c r="U89" s="158">
        <v>4</v>
      </c>
      <c r="V89" s="158">
        <v>1</v>
      </c>
      <c r="W89" s="158">
        <v>1</v>
      </c>
      <c r="X89" s="149">
        <f t="shared" si="11"/>
        <v>0</v>
      </c>
      <c r="Y89" s="7">
        <f t="shared" si="13"/>
        <v>0</v>
      </c>
      <c r="Z89" s="71" t="s">
        <v>191</v>
      </c>
      <c r="AA89" s="290"/>
      <c r="AB89" s="385"/>
      <c r="AC89" s="9"/>
      <c r="AD89" s="24"/>
      <c r="AE89" s="25"/>
      <c r="AF89" s="25"/>
      <c r="AG89" s="26"/>
      <c r="AH89" s="27"/>
      <c r="AI89" s="27"/>
      <c r="AJ89" s="27"/>
      <c r="AK89" s="28"/>
      <c r="AL89" s="283"/>
    </row>
    <row r="90" spans="2:38" x14ac:dyDescent="0.25">
      <c r="B90" s="258" t="s">
        <v>77</v>
      </c>
      <c r="C90" s="170">
        <v>13</v>
      </c>
      <c r="D90" s="158"/>
      <c r="E90" s="158"/>
      <c r="F90" s="158">
        <v>1</v>
      </c>
      <c r="G90" s="158"/>
      <c r="H90" s="158"/>
      <c r="I90" s="158"/>
      <c r="J90" s="158">
        <v>1</v>
      </c>
      <c r="K90" s="158">
        <v>4</v>
      </c>
      <c r="L90" s="158">
        <v>1</v>
      </c>
      <c r="M90" s="158">
        <v>1</v>
      </c>
      <c r="N90" s="148">
        <f>SUMPRODUCT(C90:M90,$C$157:$M$157)</f>
        <v>0</v>
      </c>
      <c r="O90" s="154"/>
      <c r="P90" s="155"/>
      <c r="Q90" s="155"/>
      <c r="R90" s="155"/>
      <c r="S90" s="155"/>
      <c r="T90" s="155"/>
      <c r="U90" s="155"/>
      <c r="V90" s="155"/>
      <c r="W90" s="155"/>
      <c r="X90" s="174">
        <f>SUMPRODUCT(O90:W90,$O$122:$W$122)</f>
        <v>0</v>
      </c>
      <c r="Y90" s="311">
        <f t="shared" si="13"/>
        <v>0</v>
      </c>
      <c r="Z90" s="71" t="s">
        <v>191</v>
      </c>
      <c r="AA90" s="290"/>
      <c r="AB90" s="274"/>
      <c r="AC90" s="42"/>
      <c r="AD90" s="43"/>
      <c r="AE90" s="44"/>
      <c r="AF90" s="44"/>
      <c r="AG90" s="45"/>
      <c r="AH90" s="46"/>
      <c r="AI90" s="46"/>
      <c r="AJ90" s="46"/>
      <c r="AK90" s="47"/>
      <c r="AL90" s="101"/>
    </row>
    <row r="91" spans="2:38" x14ac:dyDescent="0.25">
      <c r="B91" s="258" t="s">
        <v>78</v>
      </c>
      <c r="C91" s="170">
        <v>17</v>
      </c>
      <c r="D91" s="158"/>
      <c r="E91" s="158"/>
      <c r="F91" s="158">
        <v>1</v>
      </c>
      <c r="G91" s="158"/>
      <c r="H91" s="158"/>
      <c r="I91" s="158"/>
      <c r="J91" s="158">
        <v>1</v>
      </c>
      <c r="K91" s="158">
        <v>4</v>
      </c>
      <c r="L91" s="158">
        <v>1</v>
      </c>
      <c r="M91" s="158">
        <v>1</v>
      </c>
      <c r="N91" s="148">
        <f>SUMPRODUCT(C91:M91,$C$157:$M$157)</f>
        <v>0</v>
      </c>
      <c r="O91" s="154"/>
      <c r="P91" s="155"/>
      <c r="Q91" s="155"/>
      <c r="R91" s="155"/>
      <c r="S91" s="155"/>
      <c r="T91" s="155"/>
      <c r="U91" s="155"/>
      <c r="V91" s="155"/>
      <c r="W91" s="155"/>
      <c r="X91" s="174">
        <f>SUMPRODUCT(O91:W91,$O$122:$W$122)</f>
        <v>0</v>
      </c>
      <c r="Y91" s="311">
        <f t="shared" si="13"/>
        <v>0</v>
      </c>
      <c r="Z91" s="71" t="s">
        <v>191</v>
      </c>
      <c r="AA91" s="290"/>
      <c r="AB91" s="274"/>
      <c r="AC91" s="42"/>
      <c r="AD91" s="43"/>
      <c r="AE91" s="44"/>
      <c r="AF91" s="44"/>
      <c r="AG91" s="45"/>
      <c r="AH91" s="46"/>
      <c r="AI91" s="46"/>
      <c r="AJ91" s="46"/>
      <c r="AK91" s="47"/>
      <c r="AL91" s="101"/>
    </row>
    <row r="92" spans="2:38" x14ac:dyDescent="0.25">
      <c r="B92" s="253" t="s">
        <v>79</v>
      </c>
      <c r="C92" s="170">
        <v>15</v>
      </c>
      <c r="D92" s="158">
        <v>5</v>
      </c>
      <c r="E92" s="158"/>
      <c r="F92" s="158"/>
      <c r="G92" s="158"/>
      <c r="H92" s="175"/>
      <c r="I92" s="175"/>
      <c r="J92" s="158">
        <v>1</v>
      </c>
      <c r="K92" s="158">
        <v>4</v>
      </c>
      <c r="L92" s="158">
        <v>1</v>
      </c>
      <c r="M92" s="158">
        <v>1</v>
      </c>
      <c r="N92" s="148">
        <f>SUMPRODUCT(C92:M92,$C$157:$M$157)</f>
        <v>0</v>
      </c>
      <c r="O92" s="190"/>
      <c r="P92" s="191"/>
      <c r="Q92" s="192"/>
      <c r="R92" s="191"/>
      <c r="S92" s="192"/>
      <c r="T92" s="192"/>
      <c r="U92" s="155"/>
      <c r="V92" s="192"/>
      <c r="W92" s="192"/>
      <c r="X92" s="174">
        <f>SUMPRODUCT(O92:W92,$O$122:$W$122)</f>
        <v>0</v>
      </c>
      <c r="Y92" s="311">
        <f t="shared" si="13"/>
        <v>0</v>
      </c>
      <c r="Z92" s="71" t="s">
        <v>191</v>
      </c>
      <c r="AA92" s="290"/>
      <c r="AB92" s="274"/>
      <c r="AC92" s="42"/>
      <c r="AD92" s="43"/>
      <c r="AE92" s="44"/>
      <c r="AF92" s="44"/>
      <c r="AG92" s="45"/>
      <c r="AH92" s="46"/>
      <c r="AI92" s="46"/>
      <c r="AJ92" s="46"/>
      <c r="AK92" s="47"/>
      <c r="AL92" s="101"/>
    </row>
    <row r="93" spans="2:38" ht="15.75" thickBot="1" x14ac:dyDescent="0.3">
      <c r="B93" s="259" t="s">
        <v>80</v>
      </c>
      <c r="C93" s="193">
        <v>29</v>
      </c>
      <c r="D93" s="194">
        <v>10</v>
      </c>
      <c r="E93" s="194"/>
      <c r="F93" s="194">
        <v>1</v>
      </c>
      <c r="G93" s="194"/>
      <c r="H93" s="195"/>
      <c r="I93" s="195"/>
      <c r="J93" s="194">
        <v>1</v>
      </c>
      <c r="K93" s="158">
        <v>4</v>
      </c>
      <c r="L93" s="194">
        <v>1</v>
      </c>
      <c r="M93" s="194">
        <v>1</v>
      </c>
      <c r="N93" s="148">
        <f>SUMPRODUCT(C93:M93,$C$157:$M$157)</f>
        <v>0</v>
      </c>
      <c r="O93" s="196"/>
      <c r="P93" s="197"/>
      <c r="Q93" s="198"/>
      <c r="R93" s="197"/>
      <c r="S93" s="198"/>
      <c r="T93" s="198"/>
      <c r="U93" s="172"/>
      <c r="V93" s="198"/>
      <c r="W93" s="198"/>
      <c r="X93" s="164">
        <f>SUMPRODUCT(O93:W93,$O$122:$W$122)</f>
        <v>0</v>
      </c>
      <c r="Y93" s="312">
        <f t="shared" si="13"/>
        <v>0</v>
      </c>
      <c r="Z93" s="71" t="s">
        <v>191</v>
      </c>
      <c r="AA93" s="290"/>
      <c r="AB93" s="407"/>
      <c r="AC93" s="88"/>
      <c r="AD93" s="89"/>
      <c r="AE93" s="90"/>
      <c r="AF93" s="90"/>
      <c r="AG93" s="91"/>
      <c r="AH93" s="92"/>
      <c r="AI93" s="92"/>
      <c r="AJ93" s="92"/>
      <c r="AK93" s="93"/>
      <c r="AL93" s="289"/>
    </row>
    <row r="94" spans="2:38" x14ac:dyDescent="0.25">
      <c r="B94" s="260" t="s">
        <v>81</v>
      </c>
      <c r="C94" s="167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79">
        <f t="shared" ref="N94:N107" si="14">SUMPRODUCT(C94:M94,$C$122:$M$122)</f>
        <v>0</v>
      </c>
      <c r="O94" s="169">
        <v>6</v>
      </c>
      <c r="P94" s="165">
        <v>4</v>
      </c>
      <c r="Q94" s="165">
        <v>1</v>
      </c>
      <c r="R94" s="165"/>
      <c r="S94" s="165">
        <v>1</v>
      </c>
      <c r="T94" s="165">
        <v>1</v>
      </c>
      <c r="U94" s="161">
        <v>4</v>
      </c>
      <c r="V94" s="165">
        <v>1</v>
      </c>
      <c r="W94" s="165">
        <v>1</v>
      </c>
      <c r="X94" s="150">
        <f t="shared" ref="X94:X112" si="15">SUMPRODUCT(O94:W94,$O$157:$W$157)</f>
        <v>0</v>
      </c>
      <c r="Y94" s="11">
        <f t="shared" si="13"/>
        <v>0</v>
      </c>
      <c r="Z94" s="59" t="s">
        <v>192</v>
      </c>
      <c r="AA94" s="290"/>
      <c r="AB94" s="397"/>
      <c r="AC94" s="60"/>
      <c r="AD94" s="61"/>
      <c r="AE94" s="62"/>
      <c r="AF94" s="62"/>
      <c r="AG94" s="63"/>
      <c r="AH94" s="64"/>
      <c r="AI94" s="64"/>
      <c r="AJ94" s="64"/>
      <c r="AK94" s="65"/>
      <c r="AL94" s="285"/>
    </row>
    <row r="95" spans="2:38" x14ac:dyDescent="0.25">
      <c r="B95" s="261" t="s">
        <v>125</v>
      </c>
      <c r="C95" s="154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74">
        <f t="shared" si="14"/>
        <v>0</v>
      </c>
      <c r="O95" s="170">
        <v>3</v>
      </c>
      <c r="P95" s="158">
        <v>2</v>
      </c>
      <c r="Q95" s="158">
        <v>1</v>
      </c>
      <c r="R95" s="158"/>
      <c r="S95" s="158">
        <v>1</v>
      </c>
      <c r="T95" s="158">
        <v>1</v>
      </c>
      <c r="U95" s="158">
        <v>4</v>
      </c>
      <c r="V95" s="158">
        <v>1</v>
      </c>
      <c r="W95" s="158">
        <v>1</v>
      </c>
      <c r="X95" s="149">
        <f t="shared" si="15"/>
        <v>0</v>
      </c>
      <c r="Y95" s="7">
        <f t="shared" si="13"/>
        <v>0</v>
      </c>
      <c r="Z95" s="8" t="s">
        <v>192</v>
      </c>
      <c r="AA95" s="290"/>
      <c r="AB95" s="385"/>
      <c r="AC95" s="9"/>
      <c r="AD95" s="24"/>
      <c r="AE95" s="25"/>
      <c r="AF95" s="25"/>
      <c r="AG95" s="26"/>
      <c r="AH95" s="27"/>
      <c r="AI95" s="27"/>
      <c r="AJ95" s="27"/>
      <c r="AK95" s="28"/>
      <c r="AL95" s="283"/>
    </row>
    <row r="96" spans="2:38" x14ac:dyDescent="0.25">
      <c r="B96" s="262" t="s">
        <v>82</v>
      </c>
      <c r="C96" s="154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74">
        <f t="shared" si="14"/>
        <v>0</v>
      </c>
      <c r="O96" s="170">
        <v>102</v>
      </c>
      <c r="P96" s="158">
        <v>20</v>
      </c>
      <c r="Q96" s="158">
        <v>1</v>
      </c>
      <c r="R96" s="158">
        <v>1</v>
      </c>
      <c r="S96" s="158">
        <v>3</v>
      </c>
      <c r="T96" s="158">
        <v>1</v>
      </c>
      <c r="U96" s="158">
        <v>4</v>
      </c>
      <c r="V96" s="158">
        <v>1</v>
      </c>
      <c r="W96" s="158">
        <v>1</v>
      </c>
      <c r="X96" s="149">
        <f t="shared" si="15"/>
        <v>0</v>
      </c>
      <c r="Y96" s="7">
        <f t="shared" si="13"/>
        <v>0</v>
      </c>
      <c r="Z96" s="8" t="s">
        <v>192</v>
      </c>
      <c r="AA96" s="290"/>
      <c r="AB96" s="385"/>
      <c r="AC96" s="9"/>
      <c r="AD96" s="24"/>
      <c r="AE96" s="25"/>
      <c r="AF96" s="25"/>
      <c r="AG96" s="26"/>
      <c r="AH96" s="27"/>
      <c r="AI96" s="27"/>
      <c r="AJ96" s="27"/>
      <c r="AK96" s="28"/>
      <c r="AL96" s="283"/>
    </row>
    <row r="97" spans="2:38" x14ac:dyDescent="0.25">
      <c r="B97" s="263" t="s">
        <v>83</v>
      </c>
      <c r="C97" s="199"/>
      <c r="D97" s="200"/>
      <c r="E97" s="200"/>
      <c r="F97" s="200"/>
      <c r="G97" s="200"/>
      <c r="H97" s="200"/>
      <c r="I97" s="200"/>
      <c r="J97" s="200"/>
      <c r="K97" s="201"/>
      <c r="L97" s="200"/>
      <c r="M97" s="200"/>
      <c r="N97" s="202">
        <f t="shared" si="14"/>
        <v>0</v>
      </c>
      <c r="O97" s="186">
        <v>3</v>
      </c>
      <c r="P97" s="187">
        <v>2</v>
      </c>
      <c r="Q97" s="187">
        <v>1</v>
      </c>
      <c r="R97" s="187"/>
      <c r="S97" s="187">
        <v>1</v>
      </c>
      <c r="T97" s="187">
        <v>1</v>
      </c>
      <c r="U97" s="158">
        <v>4</v>
      </c>
      <c r="V97" s="187">
        <v>1</v>
      </c>
      <c r="W97" s="187">
        <v>1</v>
      </c>
      <c r="X97" s="149">
        <f t="shared" si="15"/>
        <v>0</v>
      </c>
      <c r="Y97" s="110">
        <f t="shared" si="13"/>
        <v>0</v>
      </c>
      <c r="Z97" s="8" t="s">
        <v>192</v>
      </c>
      <c r="AA97" s="290"/>
      <c r="AB97" s="395"/>
      <c r="AC97" s="111"/>
      <c r="AD97" s="112"/>
      <c r="AE97" s="113"/>
      <c r="AF97" s="113"/>
      <c r="AG97" s="114"/>
      <c r="AH97" s="115"/>
      <c r="AI97" s="115"/>
      <c r="AJ97" s="115"/>
      <c r="AK97" s="116"/>
      <c r="AL97" s="287"/>
    </row>
    <row r="98" spans="2:38" x14ac:dyDescent="0.25">
      <c r="B98" s="264" t="s">
        <v>84</v>
      </c>
      <c r="C98" s="180"/>
      <c r="D98" s="181"/>
      <c r="E98" s="181"/>
      <c r="F98" s="181"/>
      <c r="G98" s="181"/>
      <c r="H98" s="181"/>
      <c r="I98" s="181"/>
      <c r="J98" s="181"/>
      <c r="K98" s="155"/>
      <c r="L98" s="181"/>
      <c r="M98" s="181"/>
      <c r="N98" s="174">
        <f t="shared" si="14"/>
        <v>0</v>
      </c>
      <c r="O98" s="188">
        <v>3</v>
      </c>
      <c r="P98" s="189">
        <v>2</v>
      </c>
      <c r="Q98" s="189">
        <v>1</v>
      </c>
      <c r="R98" s="189"/>
      <c r="S98" s="189">
        <v>1</v>
      </c>
      <c r="T98" s="189">
        <v>1</v>
      </c>
      <c r="U98" s="158">
        <v>4</v>
      </c>
      <c r="V98" s="189">
        <v>1</v>
      </c>
      <c r="W98" s="189">
        <v>1</v>
      </c>
      <c r="X98" s="149">
        <f t="shared" si="15"/>
        <v>0</v>
      </c>
      <c r="Y98" s="7">
        <f t="shared" si="13"/>
        <v>0</v>
      </c>
      <c r="Z98" s="8" t="s">
        <v>192</v>
      </c>
      <c r="AA98" s="290"/>
      <c r="AB98" s="390"/>
      <c r="AC98" s="18"/>
      <c r="AD98" s="19"/>
      <c r="AE98" s="20"/>
      <c r="AF98" s="20"/>
      <c r="AG98" s="21"/>
      <c r="AH98" s="22"/>
      <c r="AI98" s="22"/>
      <c r="AJ98" s="22"/>
      <c r="AK98" s="23"/>
      <c r="AL98" s="283"/>
    </row>
    <row r="99" spans="2:38" x14ac:dyDescent="0.25">
      <c r="B99" s="264" t="s">
        <v>85</v>
      </c>
      <c r="C99" s="180"/>
      <c r="D99" s="181"/>
      <c r="E99" s="181"/>
      <c r="F99" s="181"/>
      <c r="G99" s="181"/>
      <c r="H99" s="181"/>
      <c r="I99" s="181"/>
      <c r="J99" s="181"/>
      <c r="K99" s="155"/>
      <c r="L99" s="181"/>
      <c r="M99" s="181"/>
      <c r="N99" s="174">
        <f t="shared" si="14"/>
        <v>0</v>
      </c>
      <c r="O99" s="188">
        <v>3</v>
      </c>
      <c r="P99" s="189">
        <v>2</v>
      </c>
      <c r="Q99" s="189">
        <v>1</v>
      </c>
      <c r="R99" s="189"/>
      <c r="S99" s="189">
        <v>1</v>
      </c>
      <c r="T99" s="189">
        <v>1</v>
      </c>
      <c r="U99" s="158">
        <v>4</v>
      </c>
      <c r="V99" s="189">
        <v>1</v>
      </c>
      <c r="W99" s="189">
        <v>1</v>
      </c>
      <c r="X99" s="149">
        <f t="shared" si="15"/>
        <v>0</v>
      </c>
      <c r="Y99" s="7">
        <f t="shared" si="13"/>
        <v>0</v>
      </c>
      <c r="Z99" s="8" t="s">
        <v>192</v>
      </c>
      <c r="AA99" s="290"/>
      <c r="AB99" s="390"/>
      <c r="AC99" s="18"/>
      <c r="AD99" s="19"/>
      <c r="AE99" s="20"/>
      <c r="AF99" s="20"/>
      <c r="AG99" s="21"/>
      <c r="AH99" s="22"/>
      <c r="AI99" s="22"/>
      <c r="AJ99" s="22"/>
      <c r="AK99" s="23"/>
      <c r="AL99" s="283"/>
    </row>
    <row r="100" spans="2:38" x14ac:dyDescent="0.25">
      <c r="B100" s="264" t="s">
        <v>86</v>
      </c>
      <c r="C100" s="180"/>
      <c r="D100" s="181"/>
      <c r="E100" s="181"/>
      <c r="F100" s="181"/>
      <c r="G100" s="181"/>
      <c r="H100" s="181"/>
      <c r="I100" s="181"/>
      <c r="J100" s="181"/>
      <c r="K100" s="155"/>
      <c r="L100" s="181"/>
      <c r="M100" s="181"/>
      <c r="N100" s="174">
        <f t="shared" si="14"/>
        <v>0</v>
      </c>
      <c r="O100" s="188">
        <v>3</v>
      </c>
      <c r="P100" s="189">
        <v>2</v>
      </c>
      <c r="Q100" s="189">
        <v>1</v>
      </c>
      <c r="R100" s="189"/>
      <c r="S100" s="189">
        <v>1</v>
      </c>
      <c r="T100" s="189">
        <v>1</v>
      </c>
      <c r="U100" s="158">
        <v>4</v>
      </c>
      <c r="V100" s="189">
        <v>1</v>
      </c>
      <c r="W100" s="189">
        <v>1</v>
      </c>
      <c r="X100" s="149">
        <f t="shared" si="15"/>
        <v>0</v>
      </c>
      <c r="Y100" s="7">
        <f t="shared" si="13"/>
        <v>0</v>
      </c>
      <c r="Z100" s="8" t="s">
        <v>192</v>
      </c>
      <c r="AA100" s="290"/>
      <c r="AB100" s="390"/>
      <c r="AC100" s="18"/>
      <c r="AD100" s="19"/>
      <c r="AE100" s="20"/>
      <c r="AF100" s="20"/>
      <c r="AG100" s="21"/>
      <c r="AH100" s="22"/>
      <c r="AI100" s="22"/>
      <c r="AJ100" s="22"/>
      <c r="AK100" s="23"/>
      <c r="AL100" s="283"/>
    </row>
    <row r="101" spans="2:38" x14ac:dyDescent="0.25">
      <c r="B101" s="264" t="s">
        <v>87</v>
      </c>
      <c r="C101" s="180"/>
      <c r="D101" s="181"/>
      <c r="E101" s="181"/>
      <c r="F101" s="181"/>
      <c r="G101" s="181"/>
      <c r="H101" s="181"/>
      <c r="I101" s="181"/>
      <c r="J101" s="181"/>
      <c r="K101" s="155"/>
      <c r="L101" s="181"/>
      <c r="M101" s="181"/>
      <c r="N101" s="174">
        <f t="shared" si="14"/>
        <v>0</v>
      </c>
      <c r="O101" s="188">
        <v>3</v>
      </c>
      <c r="P101" s="189">
        <v>2</v>
      </c>
      <c r="Q101" s="189">
        <v>1</v>
      </c>
      <c r="R101" s="189"/>
      <c r="S101" s="189">
        <v>1</v>
      </c>
      <c r="T101" s="189">
        <v>1</v>
      </c>
      <c r="U101" s="158">
        <v>4</v>
      </c>
      <c r="V101" s="189">
        <v>1</v>
      </c>
      <c r="W101" s="189">
        <v>1</v>
      </c>
      <c r="X101" s="149">
        <f t="shared" si="15"/>
        <v>0</v>
      </c>
      <c r="Y101" s="7">
        <f t="shared" si="13"/>
        <v>0</v>
      </c>
      <c r="Z101" s="8" t="s">
        <v>192</v>
      </c>
      <c r="AA101" s="290"/>
      <c r="AB101" s="390"/>
      <c r="AC101" s="18"/>
      <c r="AD101" s="19"/>
      <c r="AE101" s="20"/>
      <c r="AF101" s="20"/>
      <c r="AG101" s="21"/>
      <c r="AH101" s="22"/>
      <c r="AI101" s="22"/>
      <c r="AJ101" s="22"/>
      <c r="AK101" s="23"/>
      <c r="AL101" s="283"/>
    </row>
    <row r="102" spans="2:38" x14ac:dyDescent="0.25">
      <c r="B102" s="264" t="s">
        <v>88</v>
      </c>
      <c r="C102" s="180"/>
      <c r="D102" s="181"/>
      <c r="E102" s="181"/>
      <c r="F102" s="181"/>
      <c r="G102" s="181"/>
      <c r="H102" s="181"/>
      <c r="I102" s="181"/>
      <c r="J102" s="181"/>
      <c r="K102" s="155"/>
      <c r="L102" s="181"/>
      <c r="M102" s="181"/>
      <c r="N102" s="174">
        <f t="shared" si="14"/>
        <v>0</v>
      </c>
      <c r="O102" s="188">
        <v>3</v>
      </c>
      <c r="P102" s="189">
        <v>2</v>
      </c>
      <c r="Q102" s="189">
        <v>1</v>
      </c>
      <c r="R102" s="189"/>
      <c r="S102" s="189">
        <v>1</v>
      </c>
      <c r="T102" s="189">
        <v>1</v>
      </c>
      <c r="U102" s="158">
        <v>4</v>
      </c>
      <c r="V102" s="189">
        <v>1</v>
      </c>
      <c r="W102" s="189">
        <v>1</v>
      </c>
      <c r="X102" s="149">
        <f t="shared" si="15"/>
        <v>0</v>
      </c>
      <c r="Y102" s="7">
        <f t="shared" si="13"/>
        <v>0</v>
      </c>
      <c r="Z102" s="8" t="s">
        <v>192</v>
      </c>
      <c r="AA102" s="290"/>
      <c r="AB102" s="390"/>
      <c r="AC102" s="18"/>
      <c r="AD102" s="19"/>
      <c r="AE102" s="20"/>
      <c r="AF102" s="20"/>
      <c r="AG102" s="21"/>
      <c r="AH102" s="22"/>
      <c r="AI102" s="22"/>
      <c r="AJ102" s="22"/>
      <c r="AK102" s="23"/>
      <c r="AL102" s="283"/>
    </row>
    <row r="103" spans="2:38" x14ac:dyDescent="0.25">
      <c r="B103" s="264" t="s">
        <v>35</v>
      </c>
      <c r="C103" s="154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74">
        <f t="shared" si="14"/>
        <v>0</v>
      </c>
      <c r="O103" s="188">
        <v>6</v>
      </c>
      <c r="P103" s="189">
        <v>4</v>
      </c>
      <c r="Q103" s="189">
        <v>1</v>
      </c>
      <c r="R103" s="175"/>
      <c r="S103" s="189">
        <v>1</v>
      </c>
      <c r="T103" s="189">
        <v>1</v>
      </c>
      <c r="U103" s="158">
        <v>4</v>
      </c>
      <c r="V103" s="189">
        <v>1</v>
      </c>
      <c r="W103" s="189">
        <v>1</v>
      </c>
      <c r="X103" s="149">
        <f t="shared" si="15"/>
        <v>0</v>
      </c>
      <c r="Y103" s="7">
        <f t="shared" si="13"/>
        <v>0</v>
      </c>
      <c r="Z103" s="8" t="s">
        <v>192</v>
      </c>
      <c r="AA103" s="290"/>
      <c r="AB103" s="395"/>
      <c r="AC103" s="111"/>
      <c r="AD103" s="112"/>
      <c r="AE103" s="113"/>
      <c r="AF103" s="113"/>
      <c r="AG103" s="114"/>
      <c r="AH103" s="115"/>
      <c r="AI103" s="115"/>
      <c r="AJ103" s="115"/>
      <c r="AK103" s="116"/>
      <c r="AL103" s="287"/>
    </row>
    <row r="104" spans="2:38" x14ac:dyDescent="0.25">
      <c r="B104" s="264" t="s">
        <v>36</v>
      </c>
      <c r="C104" s="154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74">
        <f t="shared" si="14"/>
        <v>0</v>
      </c>
      <c r="O104" s="188">
        <v>3</v>
      </c>
      <c r="P104" s="189">
        <v>2</v>
      </c>
      <c r="Q104" s="189">
        <v>1</v>
      </c>
      <c r="R104" s="175"/>
      <c r="S104" s="189">
        <v>1</v>
      </c>
      <c r="T104" s="189">
        <v>1</v>
      </c>
      <c r="U104" s="158">
        <v>4</v>
      </c>
      <c r="V104" s="189">
        <v>1</v>
      </c>
      <c r="W104" s="189">
        <v>1</v>
      </c>
      <c r="X104" s="149">
        <f t="shared" si="15"/>
        <v>0</v>
      </c>
      <c r="Y104" s="7">
        <f t="shared" si="13"/>
        <v>0</v>
      </c>
      <c r="Z104" s="8" t="s">
        <v>192</v>
      </c>
      <c r="AA104" s="290"/>
      <c r="AB104" s="395"/>
      <c r="AC104" s="111"/>
      <c r="AD104" s="112"/>
      <c r="AE104" s="113"/>
      <c r="AF104" s="113"/>
      <c r="AG104" s="114"/>
      <c r="AH104" s="115"/>
      <c r="AI104" s="115"/>
      <c r="AJ104" s="115"/>
      <c r="AK104" s="116"/>
      <c r="AL104" s="287"/>
    </row>
    <row r="105" spans="2:38" x14ac:dyDescent="0.25">
      <c r="B105" s="261" t="s">
        <v>123</v>
      </c>
      <c r="C105" s="154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74">
        <f t="shared" si="14"/>
        <v>0</v>
      </c>
      <c r="O105" s="188">
        <v>3</v>
      </c>
      <c r="P105" s="189">
        <v>2</v>
      </c>
      <c r="Q105" s="189">
        <v>1</v>
      </c>
      <c r="R105" s="175"/>
      <c r="S105" s="189">
        <v>1</v>
      </c>
      <c r="T105" s="189">
        <v>1</v>
      </c>
      <c r="U105" s="158">
        <v>4</v>
      </c>
      <c r="V105" s="189">
        <v>1</v>
      </c>
      <c r="W105" s="189">
        <v>1</v>
      </c>
      <c r="X105" s="149">
        <f t="shared" si="15"/>
        <v>0</v>
      </c>
      <c r="Y105" s="7">
        <f t="shared" si="13"/>
        <v>0</v>
      </c>
      <c r="Z105" s="8" t="s">
        <v>192</v>
      </c>
      <c r="AA105" s="290"/>
      <c r="AB105" s="395"/>
      <c r="AC105" s="111"/>
      <c r="AD105" s="112"/>
      <c r="AE105" s="113"/>
      <c r="AF105" s="113"/>
      <c r="AG105" s="114"/>
      <c r="AH105" s="115"/>
      <c r="AI105" s="115"/>
      <c r="AJ105" s="115"/>
      <c r="AK105" s="116"/>
      <c r="AL105" s="287"/>
    </row>
    <row r="106" spans="2:38" x14ac:dyDescent="0.25">
      <c r="B106" s="265" t="s">
        <v>31</v>
      </c>
      <c r="C106" s="154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74">
        <f t="shared" si="14"/>
        <v>0</v>
      </c>
      <c r="O106" s="170">
        <v>57</v>
      </c>
      <c r="P106" s="158">
        <v>17</v>
      </c>
      <c r="Q106" s="158">
        <v>1</v>
      </c>
      <c r="R106" s="158">
        <v>1</v>
      </c>
      <c r="S106" s="158">
        <v>2</v>
      </c>
      <c r="T106" s="158">
        <v>1</v>
      </c>
      <c r="U106" s="158">
        <v>4</v>
      </c>
      <c r="V106" s="158">
        <v>1</v>
      </c>
      <c r="W106" s="158">
        <v>1</v>
      </c>
      <c r="X106" s="149">
        <f t="shared" si="15"/>
        <v>0</v>
      </c>
      <c r="Y106" s="7">
        <f>SUM(N106,X106)</f>
        <v>0</v>
      </c>
      <c r="Z106" s="8" t="s">
        <v>192</v>
      </c>
      <c r="AA106" s="290"/>
      <c r="AB106" s="395"/>
      <c r="AC106" s="111"/>
      <c r="AD106" s="112"/>
      <c r="AE106" s="113"/>
      <c r="AF106" s="113"/>
      <c r="AG106" s="114"/>
      <c r="AH106" s="115"/>
      <c r="AI106" s="115"/>
      <c r="AJ106" s="115"/>
      <c r="AK106" s="116"/>
      <c r="AL106" s="287"/>
    </row>
    <row r="107" spans="2:38" x14ac:dyDescent="0.25">
      <c r="B107" s="266" t="s">
        <v>34</v>
      </c>
      <c r="C107" s="203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2">
        <f t="shared" si="14"/>
        <v>0</v>
      </c>
      <c r="O107" s="186">
        <v>54</v>
      </c>
      <c r="P107" s="187">
        <v>18</v>
      </c>
      <c r="Q107" s="187">
        <v>1</v>
      </c>
      <c r="R107" s="225">
        <v>2</v>
      </c>
      <c r="S107" s="187">
        <v>3</v>
      </c>
      <c r="T107" s="187">
        <v>1</v>
      </c>
      <c r="U107" s="158">
        <v>4</v>
      </c>
      <c r="V107" s="187">
        <v>1</v>
      </c>
      <c r="W107" s="187">
        <v>1</v>
      </c>
      <c r="X107" s="149">
        <f t="shared" si="15"/>
        <v>0</v>
      </c>
      <c r="Y107" s="110">
        <f t="shared" ref="Y107:Y109" si="16">SUM(N107,X107)</f>
        <v>0</v>
      </c>
      <c r="Z107" s="8" t="s">
        <v>192</v>
      </c>
      <c r="AA107" s="290"/>
      <c r="AB107" s="395"/>
      <c r="AC107" s="111"/>
      <c r="AD107" s="112"/>
      <c r="AE107" s="113"/>
      <c r="AF107" s="113"/>
      <c r="AG107" s="114"/>
      <c r="AH107" s="115"/>
      <c r="AI107" s="115"/>
      <c r="AJ107" s="115"/>
      <c r="AK107" s="116"/>
      <c r="AL107" s="287"/>
    </row>
    <row r="108" spans="2:38" x14ac:dyDescent="0.25">
      <c r="B108" s="267" t="s">
        <v>159</v>
      </c>
      <c r="C108" s="170">
        <v>7</v>
      </c>
      <c r="D108" s="158">
        <v>1</v>
      </c>
      <c r="E108" s="158">
        <v>1</v>
      </c>
      <c r="F108" s="158">
        <v>1</v>
      </c>
      <c r="G108" s="158">
        <v>1</v>
      </c>
      <c r="H108" s="158"/>
      <c r="I108" s="158"/>
      <c r="J108" s="158">
        <v>1</v>
      </c>
      <c r="K108" s="158">
        <v>4</v>
      </c>
      <c r="L108" s="158">
        <v>1</v>
      </c>
      <c r="M108" s="158">
        <v>1</v>
      </c>
      <c r="N108" s="148">
        <f>SUMPRODUCT(C108:M108,$C$157:$M$157)</f>
        <v>0</v>
      </c>
      <c r="O108" s="170">
        <v>37</v>
      </c>
      <c r="P108" s="158">
        <v>4</v>
      </c>
      <c r="Q108" s="158">
        <v>1</v>
      </c>
      <c r="R108" s="158">
        <v>1</v>
      </c>
      <c r="S108" s="158"/>
      <c r="T108" s="158">
        <v>1</v>
      </c>
      <c r="U108" s="158">
        <v>4</v>
      </c>
      <c r="V108" s="158">
        <v>1</v>
      </c>
      <c r="W108" s="158">
        <v>1</v>
      </c>
      <c r="X108" s="149">
        <f t="shared" si="15"/>
        <v>0</v>
      </c>
      <c r="Y108" s="110">
        <f t="shared" si="16"/>
        <v>0</v>
      </c>
      <c r="Z108" s="8" t="s">
        <v>192</v>
      </c>
      <c r="AA108" s="290"/>
      <c r="AB108" s="273"/>
      <c r="AC108" s="72"/>
      <c r="AD108" s="310"/>
      <c r="AE108" s="25">
        <v>1</v>
      </c>
      <c r="AF108" s="74"/>
      <c r="AG108" s="75"/>
      <c r="AH108" s="76"/>
      <c r="AI108" s="76">
        <v>1</v>
      </c>
      <c r="AJ108" s="76">
        <v>77</v>
      </c>
      <c r="AK108" s="77">
        <v>2019</v>
      </c>
      <c r="AL108" s="287" t="s">
        <v>192</v>
      </c>
    </row>
    <row r="109" spans="2:38" ht="15.75" thickBot="1" x14ac:dyDescent="0.3">
      <c r="B109" s="268" t="s">
        <v>160</v>
      </c>
      <c r="C109" s="193">
        <v>6</v>
      </c>
      <c r="D109" s="194">
        <v>2</v>
      </c>
      <c r="E109" s="194">
        <v>1</v>
      </c>
      <c r="F109" s="194">
        <v>1</v>
      </c>
      <c r="G109" s="194">
        <v>1</v>
      </c>
      <c r="H109" s="194"/>
      <c r="I109" s="194"/>
      <c r="J109" s="194">
        <v>1</v>
      </c>
      <c r="K109" s="158">
        <v>4</v>
      </c>
      <c r="L109" s="194">
        <v>1</v>
      </c>
      <c r="M109" s="194">
        <v>1</v>
      </c>
      <c r="N109" s="148">
        <f>SUMPRODUCT(C109:M109,$C$157:$M$157)</f>
        <v>0</v>
      </c>
      <c r="O109" s="193">
        <v>43</v>
      </c>
      <c r="P109" s="194">
        <v>6</v>
      </c>
      <c r="Q109" s="194">
        <v>1</v>
      </c>
      <c r="R109" s="194">
        <v>1</v>
      </c>
      <c r="S109" s="194">
        <v>1</v>
      </c>
      <c r="T109" s="194">
        <v>1</v>
      </c>
      <c r="U109" s="177">
        <v>4</v>
      </c>
      <c r="V109" s="194">
        <v>1</v>
      </c>
      <c r="W109" s="194">
        <v>1</v>
      </c>
      <c r="X109" s="151">
        <f t="shared" si="15"/>
        <v>0</v>
      </c>
      <c r="Y109" s="110">
        <f t="shared" si="16"/>
        <v>0</v>
      </c>
      <c r="Z109" s="8" t="s">
        <v>192</v>
      </c>
      <c r="AA109" s="290"/>
      <c r="AB109" s="273"/>
      <c r="AC109" s="72"/>
      <c r="AD109" s="24"/>
      <c r="AE109" s="237">
        <v>1</v>
      </c>
      <c r="AF109" s="237"/>
      <c r="AG109" s="26"/>
      <c r="AH109" s="27"/>
      <c r="AI109" s="27">
        <v>3</v>
      </c>
      <c r="AJ109" s="27">
        <v>143</v>
      </c>
      <c r="AK109" s="28">
        <v>2019</v>
      </c>
      <c r="AL109" s="287" t="s">
        <v>192</v>
      </c>
    </row>
    <row r="110" spans="2:38" x14ac:dyDescent="0.25">
      <c r="B110" s="269" t="s">
        <v>89</v>
      </c>
      <c r="C110" s="167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79">
        <f>SUMPRODUCT(C110:M110,$C$122:$M$122)</f>
        <v>0</v>
      </c>
      <c r="O110" s="169">
        <v>6</v>
      </c>
      <c r="P110" s="165">
        <v>2</v>
      </c>
      <c r="Q110" s="165">
        <v>1</v>
      </c>
      <c r="R110" s="165">
        <v>1</v>
      </c>
      <c r="S110" s="165"/>
      <c r="T110" s="165">
        <v>1</v>
      </c>
      <c r="U110" s="161">
        <v>4</v>
      </c>
      <c r="V110" s="165">
        <v>1</v>
      </c>
      <c r="W110" s="165">
        <v>1</v>
      </c>
      <c r="X110" s="150">
        <f t="shared" si="15"/>
        <v>0</v>
      </c>
      <c r="Y110" s="11">
        <f t="shared" si="13"/>
        <v>0</v>
      </c>
      <c r="Z110" s="4" t="s">
        <v>193</v>
      </c>
      <c r="AA110" s="289"/>
      <c r="AB110" s="408"/>
      <c r="AC110" s="5"/>
      <c r="AD110" s="55"/>
      <c r="AE110" s="55">
        <v>1</v>
      </c>
      <c r="AF110" s="55"/>
      <c r="AG110" s="56"/>
      <c r="AH110" s="57"/>
      <c r="AI110" s="57">
        <v>1</v>
      </c>
      <c r="AJ110" s="57">
        <v>47</v>
      </c>
      <c r="AK110" s="58">
        <v>2015</v>
      </c>
      <c r="AL110" s="281" t="s">
        <v>197</v>
      </c>
    </row>
    <row r="111" spans="2:38" x14ac:dyDescent="0.25">
      <c r="B111" s="252" t="s">
        <v>90</v>
      </c>
      <c r="C111" s="154"/>
      <c r="D111" s="155"/>
      <c r="E111" s="155"/>
      <c r="F111" s="155"/>
      <c r="G111" s="192"/>
      <c r="H111" s="192"/>
      <c r="I111" s="192"/>
      <c r="J111" s="155"/>
      <c r="K111" s="155"/>
      <c r="L111" s="155"/>
      <c r="M111" s="155"/>
      <c r="N111" s="174">
        <f>SUMPRODUCT(C111:M111,$C$122:$M$122)</f>
        <v>0</v>
      </c>
      <c r="O111" s="170">
        <v>17</v>
      </c>
      <c r="P111" s="158">
        <v>1</v>
      </c>
      <c r="Q111" s="158">
        <v>1</v>
      </c>
      <c r="R111" s="158">
        <v>1</v>
      </c>
      <c r="S111" s="158"/>
      <c r="T111" s="158">
        <v>1</v>
      </c>
      <c r="U111" s="158">
        <v>4</v>
      </c>
      <c r="V111" s="158">
        <v>1</v>
      </c>
      <c r="W111" s="158">
        <v>1</v>
      </c>
      <c r="X111" s="149">
        <f t="shared" si="15"/>
        <v>0</v>
      </c>
      <c r="Y111" s="314">
        <f t="shared" si="13"/>
        <v>0</v>
      </c>
      <c r="Z111" s="17" t="s">
        <v>193</v>
      </c>
      <c r="AA111" s="289"/>
      <c r="AB111" s="274"/>
      <c r="AC111" s="42"/>
      <c r="AD111" s="44"/>
      <c r="AE111" s="44">
        <v>1</v>
      </c>
      <c r="AF111" s="44"/>
      <c r="AG111" s="45"/>
      <c r="AH111" s="46"/>
      <c r="AI111" s="46">
        <v>1</v>
      </c>
      <c r="AJ111" s="46">
        <v>53</v>
      </c>
      <c r="AK111" s="47">
        <v>2015</v>
      </c>
      <c r="AL111" s="101" t="s">
        <v>197</v>
      </c>
    </row>
    <row r="112" spans="2:38" x14ac:dyDescent="0.25">
      <c r="B112" s="267" t="s">
        <v>91</v>
      </c>
      <c r="C112" s="154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74">
        <f>SUMPRODUCT(C112:M112,$C$122:$M$122)</f>
        <v>0</v>
      </c>
      <c r="O112" s="170"/>
      <c r="P112" s="158"/>
      <c r="Q112" s="158">
        <v>4</v>
      </c>
      <c r="R112" s="158"/>
      <c r="S112" s="158"/>
      <c r="T112" s="158">
        <v>1</v>
      </c>
      <c r="U112" s="158">
        <v>4</v>
      </c>
      <c r="V112" s="158">
        <v>1</v>
      </c>
      <c r="W112" s="158">
        <v>1</v>
      </c>
      <c r="X112" s="149">
        <f t="shared" si="15"/>
        <v>0</v>
      </c>
      <c r="Y112" s="314">
        <f t="shared" si="13"/>
        <v>0</v>
      </c>
      <c r="Z112" s="17" t="s">
        <v>193</v>
      </c>
      <c r="AA112" s="289"/>
      <c r="AB112" s="273"/>
      <c r="AC112" s="72"/>
      <c r="AD112" s="73"/>
      <c r="AE112" s="74"/>
      <c r="AF112" s="74"/>
      <c r="AG112" s="75"/>
      <c r="AH112" s="76"/>
      <c r="AI112" s="76"/>
      <c r="AJ112" s="76"/>
      <c r="AK112" s="77"/>
      <c r="AL112" s="287"/>
    </row>
    <row r="113" spans="2:38" x14ac:dyDescent="0.25">
      <c r="B113" s="270" t="s">
        <v>92</v>
      </c>
      <c r="C113" s="170">
        <v>12</v>
      </c>
      <c r="D113" s="158">
        <v>5</v>
      </c>
      <c r="E113" s="158"/>
      <c r="F113" s="158">
        <v>1</v>
      </c>
      <c r="G113" s="158"/>
      <c r="H113" s="158"/>
      <c r="I113" s="158"/>
      <c r="J113" s="158">
        <v>1</v>
      </c>
      <c r="K113" s="158">
        <v>4</v>
      </c>
      <c r="L113" s="158">
        <v>1</v>
      </c>
      <c r="M113" s="158">
        <v>1</v>
      </c>
      <c r="N113" s="148">
        <f>SUMPRODUCT(C113:M113,$C$157:$M$157)</f>
        <v>0</v>
      </c>
      <c r="O113" s="154"/>
      <c r="P113" s="155"/>
      <c r="Q113" s="155"/>
      <c r="R113" s="155"/>
      <c r="S113" s="155"/>
      <c r="T113" s="155"/>
      <c r="U113" s="155"/>
      <c r="V113" s="155"/>
      <c r="W113" s="155"/>
      <c r="X113" s="174">
        <f t="shared" ref="X113:X149" si="17">SUMPRODUCT(O113:W113,$O$122:$W$122)</f>
        <v>0</v>
      </c>
      <c r="Y113" s="311">
        <f t="shared" si="13"/>
        <v>0</v>
      </c>
      <c r="Z113" s="17" t="s">
        <v>193</v>
      </c>
      <c r="AA113" s="289"/>
      <c r="AB113" s="385"/>
      <c r="AC113" s="9"/>
      <c r="AD113" s="24"/>
      <c r="AE113" s="25"/>
      <c r="AF113" s="25"/>
      <c r="AG113" s="26"/>
      <c r="AH113" s="27"/>
      <c r="AI113" s="27"/>
      <c r="AJ113" s="27"/>
      <c r="AK113" s="28"/>
      <c r="AL113" s="283"/>
    </row>
    <row r="114" spans="2:38" x14ac:dyDescent="0.25">
      <c r="B114" s="270" t="s">
        <v>93</v>
      </c>
      <c r="C114" s="170">
        <v>27</v>
      </c>
      <c r="D114" s="158">
        <v>3</v>
      </c>
      <c r="E114" s="158">
        <v>5</v>
      </c>
      <c r="F114" s="158">
        <v>1</v>
      </c>
      <c r="G114" s="158">
        <v>1</v>
      </c>
      <c r="H114" s="158"/>
      <c r="I114" s="158">
        <v>1</v>
      </c>
      <c r="J114" s="158">
        <v>1</v>
      </c>
      <c r="K114" s="158">
        <v>4</v>
      </c>
      <c r="L114" s="158">
        <v>1</v>
      </c>
      <c r="M114" s="158">
        <v>1</v>
      </c>
      <c r="N114" s="148">
        <f>SUMPRODUCT(C114:M114,$C$157:$M$157)</f>
        <v>0</v>
      </c>
      <c r="O114" s="170">
        <v>21</v>
      </c>
      <c r="P114" s="158">
        <v>3</v>
      </c>
      <c r="Q114" s="158">
        <v>1</v>
      </c>
      <c r="R114" s="158">
        <v>1</v>
      </c>
      <c r="S114" s="158"/>
      <c r="T114" s="158">
        <v>1</v>
      </c>
      <c r="U114" s="158">
        <v>4</v>
      </c>
      <c r="V114" s="158">
        <v>1</v>
      </c>
      <c r="W114" s="158">
        <v>1</v>
      </c>
      <c r="X114" s="149">
        <f>SUMPRODUCT(O114:W114,$O$157:$W$157)</f>
        <v>0</v>
      </c>
      <c r="Y114" s="7">
        <f t="shared" si="13"/>
        <v>0</v>
      </c>
      <c r="Z114" s="17" t="s">
        <v>193</v>
      </c>
      <c r="AA114" s="289"/>
      <c r="AB114" s="398"/>
      <c r="AC114" s="6"/>
      <c r="AD114" s="66"/>
      <c r="AE114" s="67"/>
      <c r="AF114" s="67"/>
      <c r="AG114" s="68"/>
      <c r="AH114" s="69"/>
      <c r="AI114" s="69"/>
      <c r="AJ114" s="69"/>
      <c r="AK114" s="70"/>
      <c r="AL114" s="286"/>
    </row>
    <row r="115" spans="2:38" x14ac:dyDescent="0.25">
      <c r="B115" s="252" t="s">
        <v>126</v>
      </c>
      <c r="C115" s="170">
        <v>2</v>
      </c>
      <c r="D115" s="158">
        <v>2</v>
      </c>
      <c r="E115" s="158"/>
      <c r="F115" s="158"/>
      <c r="G115" s="158">
        <v>1</v>
      </c>
      <c r="H115" s="158"/>
      <c r="I115" s="158"/>
      <c r="J115" s="158">
        <v>1</v>
      </c>
      <c r="K115" s="158">
        <v>4</v>
      </c>
      <c r="L115" s="158">
        <v>1</v>
      </c>
      <c r="M115" s="158">
        <v>1</v>
      </c>
      <c r="N115" s="148">
        <f>SUMPRODUCT(C115:M115,$C$157:$M$157)</f>
        <v>0</v>
      </c>
      <c r="O115" s="154"/>
      <c r="P115" s="155"/>
      <c r="Q115" s="155"/>
      <c r="R115" s="155"/>
      <c r="S115" s="155"/>
      <c r="T115" s="155"/>
      <c r="U115" s="155"/>
      <c r="V115" s="155"/>
      <c r="W115" s="155"/>
      <c r="X115" s="174">
        <f t="shared" si="17"/>
        <v>0</v>
      </c>
      <c r="Y115" s="311">
        <f t="shared" si="13"/>
        <v>0</v>
      </c>
      <c r="Z115" s="17" t="s">
        <v>193</v>
      </c>
      <c r="AA115" s="289"/>
      <c r="AB115" s="392"/>
      <c r="AC115" s="35"/>
      <c r="AD115" s="36"/>
      <c r="AE115" s="37"/>
      <c r="AF115" s="37"/>
      <c r="AG115" s="38"/>
      <c r="AH115" s="39"/>
      <c r="AI115" s="39"/>
      <c r="AJ115" s="39"/>
      <c r="AK115" s="40"/>
      <c r="AL115" s="282"/>
    </row>
    <row r="116" spans="2:38" x14ac:dyDescent="0.25">
      <c r="B116" s="252" t="s">
        <v>94</v>
      </c>
      <c r="C116" s="180"/>
      <c r="D116" s="181"/>
      <c r="E116" s="181"/>
      <c r="F116" s="181"/>
      <c r="G116" s="181"/>
      <c r="H116" s="181"/>
      <c r="I116" s="181"/>
      <c r="J116" s="181"/>
      <c r="K116" s="155"/>
      <c r="L116" s="181"/>
      <c r="M116" s="181"/>
      <c r="N116" s="174">
        <f>SUMPRODUCT(C116:M116,$C$122:$M$122)</f>
        <v>0</v>
      </c>
      <c r="O116" s="188">
        <v>41</v>
      </c>
      <c r="P116" s="189">
        <v>1</v>
      </c>
      <c r="Q116" s="189"/>
      <c r="R116" s="189">
        <v>1</v>
      </c>
      <c r="S116" s="189">
        <v>1</v>
      </c>
      <c r="T116" s="189">
        <v>1</v>
      </c>
      <c r="U116" s="158">
        <v>4</v>
      </c>
      <c r="V116" s="189">
        <v>1</v>
      </c>
      <c r="W116" s="189">
        <v>1</v>
      </c>
      <c r="X116" s="149">
        <f t="shared" ref="X116:X130" si="18">SUMPRODUCT(O116:W116,$O$157:$W$157)</f>
        <v>0</v>
      </c>
      <c r="Y116" s="7">
        <f t="shared" si="13"/>
        <v>0</v>
      </c>
      <c r="Z116" s="17" t="s">
        <v>193</v>
      </c>
      <c r="AA116" s="289"/>
      <c r="AB116" s="390"/>
      <c r="AC116" s="18"/>
      <c r="AD116" s="19"/>
      <c r="AE116" s="20"/>
      <c r="AF116" s="20"/>
      <c r="AG116" s="21"/>
      <c r="AH116" s="22"/>
      <c r="AI116" s="22"/>
      <c r="AJ116" s="22"/>
      <c r="AK116" s="23"/>
      <c r="AL116" s="101"/>
    </row>
    <row r="117" spans="2:38" x14ac:dyDescent="0.25">
      <c r="B117" s="252" t="s">
        <v>95</v>
      </c>
      <c r="C117" s="170">
        <v>18</v>
      </c>
      <c r="D117" s="158">
        <v>3</v>
      </c>
      <c r="E117" s="158"/>
      <c r="F117" s="158">
        <v>1</v>
      </c>
      <c r="G117" s="158">
        <v>1</v>
      </c>
      <c r="H117" s="175"/>
      <c r="I117" s="175"/>
      <c r="J117" s="158">
        <v>1</v>
      </c>
      <c r="K117" s="158">
        <v>4</v>
      </c>
      <c r="L117" s="158">
        <v>1</v>
      </c>
      <c r="M117" s="158">
        <v>1</v>
      </c>
      <c r="N117" s="148">
        <f>SUMPRODUCT(C117:M117,$C$157:$M$157)</f>
        <v>0</v>
      </c>
      <c r="O117" s="170">
        <v>32</v>
      </c>
      <c r="P117" s="158">
        <v>1</v>
      </c>
      <c r="Q117" s="158">
        <v>1</v>
      </c>
      <c r="R117" s="158">
        <v>1</v>
      </c>
      <c r="S117" s="158">
        <v>1</v>
      </c>
      <c r="T117" s="158">
        <v>1</v>
      </c>
      <c r="U117" s="158">
        <v>4</v>
      </c>
      <c r="V117" s="158">
        <v>1</v>
      </c>
      <c r="W117" s="158">
        <v>1</v>
      </c>
      <c r="X117" s="149">
        <f t="shared" si="18"/>
        <v>0</v>
      </c>
      <c r="Y117" s="7">
        <f t="shared" si="13"/>
        <v>0</v>
      </c>
      <c r="Z117" s="17" t="s">
        <v>193</v>
      </c>
      <c r="AA117" s="289"/>
      <c r="AB117" s="274"/>
      <c r="AC117" s="42"/>
      <c r="AD117" s="43"/>
      <c r="AE117" s="44"/>
      <c r="AF117" s="44"/>
      <c r="AG117" s="45"/>
      <c r="AH117" s="46"/>
      <c r="AI117" s="46"/>
      <c r="AJ117" s="46"/>
      <c r="AK117" s="47"/>
      <c r="AL117" s="101"/>
    </row>
    <row r="118" spans="2:38" x14ac:dyDescent="0.25">
      <c r="B118" s="252" t="s">
        <v>96</v>
      </c>
      <c r="C118" s="188">
        <v>31</v>
      </c>
      <c r="D118" s="189">
        <v>5</v>
      </c>
      <c r="E118" s="189"/>
      <c r="F118" s="189">
        <v>2</v>
      </c>
      <c r="G118" s="189">
        <v>1</v>
      </c>
      <c r="H118" s="189"/>
      <c r="I118" s="189"/>
      <c r="J118" s="189">
        <v>1</v>
      </c>
      <c r="K118" s="158">
        <v>4</v>
      </c>
      <c r="L118" s="189">
        <v>1</v>
      </c>
      <c r="M118" s="189">
        <v>1</v>
      </c>
      <c r="N118" s="148">
        <f>SUMPRODUCT(C118:M118,$C$157:$M$157)</f>
        <v>0</v>
      </c>
      <c r="O118" s="188">
        <v>48</v>
      </c>
      <c r="P118" s="189">
        <v>2</v>
      </c>
      <c r="Q118" s="189">
        <v>1</v>
      </c>
      <c r="R118" s="189">
        <v>2</v>
      </c>
      <c r="S118" s="189">
        <v>3</v>
      </c>
      <c r="T118" s="189">
        <v>1</v>
      </c>
      <c r="U118" s="158">
        <v>4</v>
      </c>
      <c r="V118" s="189">
        <v>1</v>
      </c>
      <c r="W118" s="189">
        <v>1</v>
      </c>
      <c r="X118" s="149">
        <f t="shared" si="18"/>
        <v>0</v>
      </c>
      <c r="Y118" s="7">
        <f t="shared" si="13"/>
        <v>0</v>
      </c>
      <c r="Z118" s="17" t="s">
        <v>193</v>
      </c>
      <c r="AA118" s="289"/>
      <c r="AB118" s="392"/>
      <c r="AC118" s="35"/>
      <c r="AD118" s="36"/>
      <c r="AE118" s="37"/>
      <c r="AF118" s="37"/>
      <c r="AG118" s="38"/>
      <c r="AH118" s="39"/>
      <c r="AI118" s="39"/>
      <c r="AJ118" s="39"/>
      <c r="AK118" s="40"/>
      <c r="AL118" s="282"/>
    </row>
    <row r="119" spans="2:38" x14ac:dyDescent="0.25">
      <c r="B119" s="261" t="s">
        <v>127</v>
      </c>
      <c r="C119" s="154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74">
        <f t="shared" ref="N119:N127" si="19">SUMPRODUCT(C119:M119,$C$122:$M$122)</f>
        <v>0</v>
      </c>
      <c r="O119" s="188">
        <v>3</v>
      </c>
      <c r="P119" s="189">
        <v>2</v>
      </c>
      <c r="Q119" s="189">
        <v>1</v>
      </c>
      <c r="R119" s="175"/>
      <c r="S119" s="189">
        <v>1</v>
      </c>
      <c r="T119" s="189">
        <v>1</v>
      </c>
      <c r="U119" s="158">
        <v>4</v>
      </c>
      <c r="V119" s="189">
        <v>1</v>
      </c>
      <c r="W119" s="189">
        <v>1</v>
      </c>
      <c r="X119" s="149">
        <f t="shared" si="18"/>
        <v>0</v>
      </c>
      <c r="Y119" s="7">
        <f t="shared" si="13"/>
        <v>0</v>
      </c>
      <c r="Z119" s="17" t="s">
        <v>193</v>
      </c>
      <c r="AA119" s="289"/>
      <c r="AB119" s="392"/>
      <c r="AC119" s="35"/>
      <c r="AD119" s="36"/>
      <c r="AE119" s="37"/>
      <c r="AF119" s="37"/>
      <c r="AG119" s="38"/>
      <c r="AH119" s="39"/>
      <c r="AI119" s="39"/>
      <c r="AJ119" s="39"/>
      <c r="AK119" s="40"/>
      <c r="AL119" s="282"/>
    </row>
    <row r="120" spans="2:38" x14ac:dyDescent="0.25">
      <c r="B120" s="264" t="s">
        <v>37</v>
      </c>
      <c r="C120" s="154"/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74">
        <f t="shared" si="19"/>
        <v>0</v>
      </c>
      <c r="O120" s="188">
        <v>3</v>
      </c>
      <c r="P120" s="189">
        <v>2</v>
      </c>
      <c r="Q120" s="189">
        <v>1</v>
      </c>
      <c r="R120" s="175"/>
      <c r="S120" s="189">
        <v>1</v>
      </c>
      <c r="T120" s="189">
        <v>1</v>
      </c>
      <c r="U120" s="158">
        <v>4</v>
      </c>
      <c r="V120" s="189">
        <v>1</v>
      </c>
      <c r="W120" s="189">
        <v>1</v>
      </c>
      <c r="X120" s="149">
        <f t="shared" si="18"/>
        <v>0</v>
      </c>
      <c r="Y120" s="7">
        <f t="shared" si="13"/>
        <v>0</v>
      </c>
      <c r="Z120" s="17" t="s">
        <v>193</v>
      </c>
      <c r="AA120" s="289"/>
      <c r="AB120" s="392"/>
      <c r="AC120" s="35"/>
      <c r="AD120" s="36"/>
      <c r="AE120" s="37"/>
      <c r="AF120" s="37"/>
      <c r="AG120" s="38"/>
      <c r="AH120" s="39"/>
      <c r="AI120" s="39"/>
      <c r="AJ120" s="39"/>
      <c r="AK120" s="40"/>
      <c r="AL120" s="282"/>
    </row>
    <row r="121" spans="2:38" x14ac:dyDescent="0.25">
      <c r="B121" s="264" t="s">
        <v>38</v>
      </c>
      <c r="C121" s="154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74">
        <f t="shared" si="19"/>
        <v>0</v>
      </c>
      <c r="O121" s="188">
        <v>3</v>
      </c>
      <c r="P121" s="189">
        <v>2</v>
      </c>
      <c r="Q121" s="189">
        <v>1</v>
      </c>
      <c r="R121" s="175"/>
      <c r="S121" s="189">
        <v>1</v>
      </c>
      <c r="T121" s="189">
        <v>1</v>
      </c>
      <c r="U121" s="158">
        <v>4</v>
      </c>
      <c r="V121" s="189">
        <v>1</v>
      </c>
      <c r="W121" s="189">
        <v>1</v>
      </c>
      <c r="X121" s="149">
        <f t="shared" si="18"/>
        <v>0</v>
      </c>
      <c r="Y121" s="7">
        <f t="shared" si="13"/>
        <v>0</v>
      </c>
      <c r="Z121" s="17" t="s">
        <v>193</v>
      </c>
      <c r="AA121" s="289"/>
      <c r="AB121" s="392"/>
      <c r="AC121" s="35"/>
      <c r="AD121" s="36"/>
      <c r="AE121" s="37"/>
      <c r="AF121" s="37"/>
      <c r="AG121" s="38"/>
      <c r="AH121" s="39"/>
      <c r="AI121" s="39"/>
      <c r="AJ121" s="39"/>
      <c r="AK121" s="40"/>
      <c r="AL121" s="282"/>
    </row>
    <row r="122" spans="2:38" x14ac:dyDescent="0.25">
      <c r="B122" s="264" t="s">
        <v>39</v>
      </c>
      <c r="C122" s="154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74">
        <f t="shared" si="19"/>
        <v>0</v>
      </c>
      <c r="O122" s="188">
        <v>3</v>
      </c>
      <c r="P122" s="189">
        <v>2</v>
      </c>
      <c r="Q122" s="189">
        <v>1</v>
      </c>
      <c r="R122" s="175"/>
      <c r="S122" s="189">
        <v>1</v>
      </c>
      <c r="T122" s="189">
        <v>1</v>
      </c>
      <c r="U122" s="158">
        <v>4</v>
      </c>
      <c r="V122" s="189">
        <v>1</v>
      </c>
      <c r="W122" s="189">
        <v>1</v>
      </c>
      <c r="X122" s="149">
        <f t="shared" si="18"/>
        <v>0</v>
      </c>
      <c r="Y122" s="7">
        <f>SUM(N122,X122)</f>
        <v>0</v>
      </c>
      <c r="Z122" s="17" t="s">
        <v>193</v>
      </c>
      <c r="AA122" s="289"/>
      <c r="AB122" s="392"/>
      <c r="AC122" s="35"/>
      <c r="AD122" s="36"/>
      <c r="AE122" s="37"/>
      <c r="AF122" s="37"/>
      <c r="AG122" s="38"/>
      <c r="AH122" s="39"/>
      <c r="AI122" s="39"/>
      <c r="AJ122" s="39"/>
      <c r="AK122" s="40"/>
      <c r="AL122" s="282"/>
    </row>
    <row r="123" spans="2:38" x14ac:dyDescent="0.25">
      <c r="B123" s="264" t="s">
        <v>40</v>
      </c>
      <c r="C123" s="154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74">
        <f t="shared" si="19"/>
        <v>0</v>
      </c>
      <c r="O123" s="188">
        <v>3</v>
      </c>
      <c r="P123" s="189">
        <v>2</v>
      </c>
      <c r="Q123" s="189">
        <v>1</v>
      </c>
      <c r="R123" s="175"/>
      <c r="S123" s="189">
        <v>1</v>
      </c>
      <c r="T123" s="189">
        <v>1</v>
      </c>
      <c r="U123" s="158">
        <v>4</v>
      </c>
      <c r="V123" s="189">
        <v>1</v>
      </c>
      <c r="W123" s="189">
        <v>1</v>
      </c>
      <c r="X123" s="149">
        <f t="shared" si="18"/>
        <v>0</v>
      </c>
      <c r="Y123" s="7">
        <f t="shared" si="13"/>
        <v>0</v>
      </c>
      <c r="Z123" s="17" t="s">
        <v>193</v>
      </c>
      <c r="AA123" s="289"/>
      <c r="AB123" s="392"/>
      <c r="AC123" s="35"/>
      <c r="AD123" s="36"/>
      <c r="AE123" s="37"/>
      <c r="AF123" s="37"/>
      <c r="AG123" s="38"/>
      <c r="AH123" s="39"/>
      <c r="AI123" s="39"/>
      <c r="AJ123" s="39"/>
      <c r="AK123" s="40"/>
      <c r="AL123" s="282"/>
    </row>
    <row r="124" spans="2:38" x14ac:dyDescent="0.25">
      <c r="B124" s="261" t="s">
        <v>128</v>
      </c>
      <c r="C124" s="154"/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74">
        <f t="shared" si="19"/>
        <v>0</v>
      </c>
      <c r="O124" s="188">
        <v>3</v>
      </c>
      <c r="P124" s="189">
        <v>2</v>
      </c>
      <c r="Q124" s="189">
        <v>1</v>
      </c>
      <c r="R124" s="175"/>
      <c r="S124" s="189">
        <v>1</v>
      </c>
      <c r="T124" s="189">
        <v>1</v>
      </c>
      <c r="U124" s="158">
        <v>4</v>
      </c>
      <c r="V124" s="189">
        <v>1</v>
      </c>
      <c r="W124" s="189">
        <v>1</v>
      </c>
      <c r="X124" s="149">
        <f t="shared" si="18"/>
        <v>0</v>
      </c>
      <c r="Y124" s="7">
        <f t="shared" si="13"/>
        <v>0</v>
      </c>
      <c r="Z124" s="17" t="s">
        <v>193</v>
      </c>
      <c r="AA124" s="289"/>
      <c r="AB124" s="392"/>
      <c r="AC124" s="35"/>
      <c r="AD124" s="36"/>
      <c r="AE124" s="37"/>
      <c r="AF124" s="37"/>
      <c r="AG124" s="38"/>
      <c r="AH124" s="39"/>
      <c r="AI124" s="39"/>
      <c r="AJ124" s="39"/>
      <c r="AK124" s="40"/>
      <c r="AL124" s="282"/>
    </row>
    <row r="125" spans="2:38" x14ac:dyDescent="0.25">
      <c r="B125" s="264" t="s">
        <v>41</v>
      </c>
      <c r="C125" s="154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74">
        <f t="shared" si="19"/>
        <v>0</v>
      </c>
      <c r="O125" s="188">
        <v>3</v>
      </c>
      <c r="P125" s="189">
        <v>2</v>
      </c>
      <c r="Q125" s="189">
        <v>1</v>
      </c>
      <c r="R125" s="175"/>
      <c r="S125" s="189">
        <v>1</v>
      </c>
      <c r="T125" s="189">
        <v>1</v>
      </c>
      <c r="U125" s="158">
        <v>4</v>
      </c>
      <c r="V125" s="189">
        <v>1</v>
      </c>
      <c r="W125" s="189">
        <v>1</v>
      </c>
      <c r="X125" s="149">
        <f t="shared" si="18"/>
        <v>0</v>
      </c>
      <c r="Y125" s="7">
        <f t="shared" si="13"/>
        <v>0</v>
      </c>
      <c r="Z125" s="17" t="s">
        <v>193</v>
      </c>
      <c r="AA125" s="289"/>
      <c r="AB125" s="392"/>
      <c r="AC125" s="35"/>
      <c r="AD125" s="36"/>
      <c r="AE125" s="37"/>
      <c r="AF125" s="37"/>
      <c r="AG125" s="38"/>
      <c r="AH125" s="39"/>
      <c r="AI125" s="39"/>
      <c r="AJ125" s="39"/>
      <c r="AK125" s="40"/>
      <c r="AL125" s="282"/>
    </row>
    <row r="126" spans="2:38" x14ac:dyDescent="0.25">
      <c r="B126" s="264" t="s">
        <v>42</v>
      </c>
      <c r="C126" s="154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74">
        <f t="shared" si="19"/>
        <v>0</v>
      </c>
      <c r="O126" s="188">
        <v>17</v>
      </c>
      <c r="P126" s="189">
        <v>16</v>
      </c>
      <c r="Q126" s="189">
        <v>1</v>
      </c>
      <c r="R126" s="175">
        <v>1</v>
      </c>
      <c r="S126" s="189">
        <v>2</v>
      </c>
      <c r="T126" s="189">
        <v>1</v>
      </c>
      <c r="U126" s="158">
        <v>4</v>
      </c>
      <c r="V126" s="189">
        <v>1</v>
      </c>
      <c r="W126" s="189">
        <v>1</v>
      </c>
      <c r="X126" s="149">
        <f t="shared" si="18"/>
        <v>0</v>
      </c>
      <c r="Y126" s="7">
        <f t="shared" si="13"/>
        <v>0</v>
      </c>
      <c r="Z126" s="17" t="s">
        <v>193</v>
      </c>
      <c r="AA126" s="289"/>
      <c r="AB126" s="392"/>
      <c r="AC126" s="35"/>
      <c r="AD126" s="36"/>
      <c r="AE126" s="37"/>
      <c r="AF126" s="37"/>
      <c r="AG126" s="38"/>
      <c r="AH126" s="39"/>
      <c r="AI126" s="39"/>
      <c r="AJ126" s="39"/>
      <c r="AK126" s="40"/>
      <c r="AL126" s="282"/>
    </row>
    <row r="127" spans="2:38" x14ac:dyDescent="0.25">
      <c r="B127" s="264" t="s">
        <v>43</v>
      </c>
      <c r="C127" s="154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74">
        <f t="shared" si="19"/>
        <v>0</v>
      </c>
      <c r="O127" s="170">
        <v>69</v>
      </c>
      <c r="P127" s="158">
        <v>20</v>
      </c>
      <c r="Q127" s="158">
        <v>1</v>
      </c>
      <c r="R127" s="175">
        <v>1</v>
      </c>
      <c r="S127" s="158">
        <v>1</v>
      </c>
      <c r="T127" s="158">
        <v>1</v>
      </c>
      <c r="U127" s="158">
        <v>4</v>
      </c>
      <c r="V127" s="158">
        <v>1</v>
      </c>
      <c r="W127" s="158">
        <v>1</v>
      </c>
      <c r="X127" s="149">
        <f t="shared" si="18"/>
        <v>0</v>
      </c>
      <c r="Y127" s="7">
        <f t="shared" si="13"/>
        <v>0</v>
      </c>
      <c r="Z127" s="17" t="s">
        <v>193</v>
      </c>
      <c r="AA127" s="289"/>
      <c r="AB127" s="392"/>
      <c r="AC127" s="35"/>
      <c r="AD127" s="36"/>
      <c r="AE127" s="37"/>
      <c r="AF127" s="37"/>
      <c r="AG127" s="38"/>
      <c r="AH127" s="39"/>
      <c r="AI127" s="39"/>
      <c r="AJ127" s="39"/>
      <c r="AK127" s="40"/>
      <c r="AL127" s="282"/>
    </row>
    <row r="128" spans="2:38" x14ac:dyDescent="0.25">
      <c r="B128" s="252" t="s">
        <v>99</v>
      </c>
      <c r="C128" s="170">
        <v>148</v>
      </c>
      <c r="D128" s="158">
        <v>11</v>
      </c>
      <c r="E128" s="158">
        <v>4</v>
      </c>
      <c r="F128" s="158">
        <v>57</v>
      </c>
      <c r="G128" s="158">
        <v>1</v>
      </c>
      <c r="H128" s="158"/>
      <c r="I128" s="158">
        <v>2</v>
      </c>
      <c r="J128" s="158">
        <v>1</v>
      </c>
      <c r="K128" s="158">
        <v>4</v>
      </c>
      <c r="L128" s="158">
        <v>1</v>
      </c>
      <c r="M128" s="158">
        <v>1</v>
      </c>
      <c r="N128" s="148">
        <f>SUMPRODUCT(C128:M128,$C$157:$M$157)</f>
        <v>0</v>
      </c>
      <c r="O128" s="170">
        <v>243</v>
      </c>
      <c r="P128" s="158">
        <v>23</v>
      </c>
      <c r="Q128" s="158">
        <v>1</v>
      </c>
      <c r="R128" s="158">
        <v>1</v>
      </c>
      <c r="S128" s="158">
        <v>11</v>
      </c>
      <c r="T128" s="158">
        <v>1</v>
      </c>
      <c r="U128" s="158">
        <v>4</v>
      </c>
      <c r="V128" s="158">
        <v>1</v>
      </c>
      <c r="W128" s="158">
        <v>1</v>
      </c>
      <c r="X128" s="149">
        <f t="shared" si="18"/>
        <v>0</v>
      </c>
      <c r="Y128" s="7">
        <f t="shared" si="13"/>
        <v>0</v>
      </c>
      <c r="Z128" s="17" t="s">
        <v>193</v>
      </c>
      <c r="AA128" s="289"/>
      <c r="AB128" s="274"/>
      <c r="AC128" s="42"/>
      <c r="AD128" s="43"/>
      <c r="AE128" s="44"/>
      <c r="AF128" s="44"/>
      <c r="AG128" s="45"/>
      <c r="AH128" s="46"/>
      <c r="AI128" s="46"/>
      <c r="AJ128" s="46"/>
      <c r="AK128" s="47"/>
      <c r="AL128" s="101"/>
    </row>
    <row r="129" spans="2:38" x14ac:dyDescent="0.25">
      <c r="B129" s="377" t="s">
        <v>179</v>
      </c>
      <c r="C129" s="364"/>
      <c r="D129" s="365"/>
      <c r="E129" s="365"/>
      <c r="F129" s="365"/>
      <c r="G129" s="365"/>
      <c r="H129" s="365"/>
      <c r="I129" s="365"/>
      <c r="J129" s="365"/>
      <c r="K129" s="365"/>
      <c r="L129" s="365"/>
      <c r="M129" s="365"/>
      <c r="N129" s="359">
        <f t="shared" ref="N129" si="20">SUMPRODUCT(C129:M129,$C$122:$M$122)</f>
        <v>0</v>
      </c>
      <c r="O129" s="366">
        <v>5</v>
      </c>
      <c r="P129" s="367">
        <v>2</v>
      </c>
      <c r="Q129" s="367">
        <v>1</v>
      </c>
      <c r="R129" s="367">
        <v>1</v>
      </c>
      <c r="S129" s="367">
        <v>1</v>
      </c>
      <c r="T129" s="367">
        <v>1</v>
      </c>
      <c r="U129" s="158">
        <v>4</v>
      </c>
      <c r="V129" s="367">
        <v>1</v>
      </c>
      <c r="W129" s="367">
        <v>1</v>
      </c>
      <c r="X129" s="345">
        <f t="shared" si="18"/>
        <v>0</v>
      </c>
      <c r="Y129" s="275">
        <f t="shared" si="13"/>
        <v>0</v>
      </c>
      <c r="Z129" s="17" t="s">
        <v>193</v>
      </c>
      <c r="AA129" s="289"/>
      <c r="AB129" s="273"/>
      <c r="AC129" s="72"/>
      <c r="AD129" s="236"/>
      <c r="AE129" s="237"/>
      <c r="AF129" s="237"/>
      <c r="AG129" s="238"/>
      <c r="AH129" s="239"/>
      <c r="AI129" s="239"/>
      <c r="AJ129" s="239"/>
      <c r="AK129" s="240"/>
      <c r="AL129" s="290"/>
    </row>
    <row r="130" spans="2:38" s="41" customFormat="1" ht="15.75" thickBot="1" x14ac:dyDescent="0.3">
      <c r="B130" s="271" t="s">
        <v>48</v>
      </c>
      <c r="C130" s="154"/>
      <c r="D130" s="155"/>
      <c r="E130" s="155"/>
      <c r="F130" s="155"/>
      <c r="G130" s="155"/>
      <c r="H130" s="155"/>
      <c r="I130" s="155"/>
      <c r="J130" s="155"/>
      <c r="K130" s="172"/>
      <c r="L130" s="155"/>
      <c r="M130" s="155"/>
      <c r="N130" s="166">
        <f>SUMPRODUCT(C130:M130,$C$122:$M$122)</f>
        <v>0</v>
      </c>
      <c r="O130" s="170">
        <v>90</v>
      </c>
      <c r="P130" s="158">
        <v>12</v>
      </c>
      <c r="Q130" s="158">
        <v>1</v>
      </c>
      <c r="R130" s="158">
        <v>1</v>
      </c>
      <c r="S130" s="158">
        <v>1</v>
      </c>
      <c r="T130" s="158">
        <v>1</v>
      </c>
      <c r="U130" s="177">
        <v>4</v>
      </c>
      <c r="V130" s="158">
        <v>1</v>
      </c>
      <c r="W130" s="158">
        <v>1</v>
      </c>
      <c r="X130" s="149">
        <f t="shared" si="18"/>
        <v>0</v>
      </c>
      <c r="Y130" s="7">
        <f t="shared" si="13"/>
        <v>0</v>
      </c>
      <c r="Z130" s="404" t="s">
        <v>193</v>
      </c>
      <c r="AA130" s="289"/>
      <c r="AB130" s="409"/>
      <c r="AC130" s="130"/>
      <c r="AD130" s="129">
        <v>1</v>
      </c>
      <c r="AE130" s="131"/>
      <c r="AF130" s="131"/>
      <c r="AG130" s="130"/>
      <c r="AH130" s="132"/>
      <c r="AI130" s="132">
        <v>2</v>
      </c>
      <c r="AJ130" s="132">
        <v>193</v>
      </c>
      <c r="AK130" s="133">
        <v>2021</v>
      </c>
      <c r="AL130" s="288" t="s">
        <v>197</v>
      </c>
    </row>
    <row r="131" spans="2:38" x14ac:dyDescent="0.25">
      <c r="B131" s="267" t="s">
        <v>97</v>
      </c>
      <c r="C131" s="169">
        <v>24</v>
      </c>
      <c r="D131" s="165">
        <v>8</v>
      </c>
      <c r="E131" s="165"/>
      <c r="F131" s="165">
        <v>1</v>
      </c>
      <c r="G131" s="165"/>
      <c r="H131" s="165"/>
      <c r="I131" s="165"/>
      <c r="J131" s="165">
        <v>1</v>
      </c>
      <c r="K131" s="161">
        <v>4</v>
      </c>
      <c r="L131" s="165">
        <v>1</v>
      </c>
      <c r="M131" s="165">
        <v>1</v>
      </c>
      <c r="N131" s="148">
        <f>SUMPRODUCT(C131:M131,$C$157:$M$157)</f>
        <v>0</v>
      </c>
      <c r="O131" s="167"/>
      <c r="P131" s="162"/>
      <c r="Q131" s="162"/>
      <c r="R131" s="162"/>
      <c r="S131" s="162"/>
      <c r="T131" s="162"/>
      <c r="U131" s="162"/>
      <c r="V131" s="162"/>
      <c r="W131" s="162"/>
      <c r="X131" s="179">
        <f t="shared" si="17"/>
        <v>0</v>
      </c>
      <c r="Y131" s="313">
        <f t="shared" si="13"/>
        <v>0</v>
      </c>
      <c r="Z131" s="71" t="s">
        <v>194</v>
      </c>
      <c r="AA131" s="290"/>
      <c r="AB131" s="410"/>
      <c r="AC131" s="75"/>
      <c r="AD131" s="73"/>
      <c r="AE131" s="74"/>
      <c r="AF131" s="74"/>
      <c r="AG131" s="75"/>
      <c r="AH131" s="76"/>
      <c r="AI131" s="76"/>
      <c r="AJ131" s="76"/>
      <c r="AK131" s="77"/>
      <c r="AL131" s="287"/>
    </row>
    <row r="132" spans="2:38" x14ac:dyDescent="0.25">
      <c r="B132" s="252" t="s">
        <v>98</v>
      </c>
      <c r="C132" s="170">
        <v>3</v>
      </c>
      <c r="D132" s="158">
        <v>2</v>
      </c>
      <c r="E132" s="158"/>
      <c r="F132" s="158">
        <v>1</v>
      </c>
      <c r="G132" s="158"/>
      <c r="H132" s="158"/>
      <c r="I132" s="158"/>
      <c r="J132" s="158">
        <v>1</v>
      </c>
      <c r="K132" s="158">
        <v>4</v>
      </c>
      <c r="L132" s="158">
        <v>1</v>
      </c>
      <c r="M132" s="158">
        <v>1</v>
      </c>
      <c r="N132" s="148">
        <f>SUMPRODUCT(C132:M132,$C$157:$M$157)</f>
        <v>0</v>
      </c>
      <c r="O132" s="170">
        <v>31</v>
      </c>
      <c r="P132" s="158">
        <v>2</v>
      </c>
      <c r="Q132" s="158"/>
      <c r="R132" s="158">
        <v>1</v>
      </c>
      <c r="S132" s="158"/>
      <c r="T132" s="158">
        <v>1</v>
      </c>
      <c r="U132" s="158">
        <v>4</v>
      </c>
      <c r="V132" s="158">
        <v>1</v>
      </c>
      <c r="W132" s="158">
        <v>1</v>
      </c>
      <c r="X132" s="149">
        <f t="shared" ref="X132:X140" si="21">SUMPRODUCT(O132:W132,$O$157:$W$157)</f>
        <v>0</v>
      </c>
      <c r="Y132" s="7">
        <f t="shared" si="13"/>
        <v>0</v>
      </c>
      <c r="Z132" s="8" t="s">
        <v>194</v>
      </c>
      <c r="AA132" s="290"/>
      <c r="AB132" s="411"/>
      <c r="AC132" s="26"/>
      <c r="AD132" s="24"/>
      <c r="AE132" s="25"/>
      <c r="AF132" s="25"/>
      <c r="AG132" s="26"/>
      <c r="AH132" s="27"/>
      <c r="AI132" s="27"/>
      <c r="AJ132" s="27"/>
      <c r="AK132" s="28"/>
      <c r="AL132" s="283"/>
    </row>
    <row r="133" spans="2:38" x14ac:dyDescent="0.25">
      <c r="B133" s="252" t="s">
        <v>100</v>
      </c>
      <c r="C133" s="170">
        <v>47</v>
      </c>
      <c r="D133" s="158">
        <v>7</v>
      </c>
      <c r="E133" s="158">
        <v>3</v>
      </c>
      <c r="F133" s="158">
        <v>1</v>
      </c>
      <c r="G133" s="158">
        <v>1</v>
      </c>
      <c r="H133" s="175"/>
      <c r="I133" s="158">
        <v>1</v>
      </c>
      <c r="J133" s="158">
        <v>1</v>
      </c>
      <c r="K133" s="158">
        <v>4</v>
      </c>
      <c r="L133" s="158">
        <v>1</v>
      </c>
      <c r="M133" s="158">
        <v>1</v>
      </c>
      <c r="N133" s="148">
        <f>SUMPRODUCT(C133:M133,$C$157:$M$157)</f>
        <v>0</v>
      </c>
      <c r="O133" s="170">
        <v>62</v>
      </c>
      <c r="P133" s="158">
        <v>1</v>
      </c>
      <c r="Q133" s="158">
        <v>1</v>
      </c>
      <c r="R133" s="158">
        <v>1</v>
      </c>
      <c r="S133" s="158">
        <v>1</v>
      </c>
      <c r="T133" s="158">
        <v>1</v>
      </c>
      <c r="U133" s="158">
        <v>4</v>
      </c>
      <c r="V133" s="158">
        <v>1</v>
      </c>
      <c r="W133" s="158">
        <v>1</v>
      </c>
      <c r="X133" s="149">
        <f t="shared" si="21"/>
        <v>0</v>
      </c>
      <c r="Y133" s="7">
        <f t="shared" si="13"/>
        <v>0</v>
      </c>
      <c r="Z133" s="8" t="s">
        <v>194</v>
      </c>
      <c r="AA133" s="290"/>
      <c r="AB133" s="412"/>
      <c r="AC133" s="45"/>
      <c r="AD133" s="43"/>
      <c r="AE133" s="44"/>
      <c r="AF133" s="44"/>
      <c r="AG133" s="45"/>
      <c r="AH133" s="46"/>
      <c r="AI133" s="46"/>
      <c r="AJ133" s="46"/>
      <c r="AK133" s="47"/>
      <c r="AL133" s="101"/>
    </row>
    <row r="134" spans="2:38" s="41" customFormat="1" x14ac:dyDescent="0.25">
      <c r="B134" s="270" t="s">
        <v>101</v>
      </c>
      <c r="C134" s="154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74">
        <f>SUMPRODUCT(C134:M134,$C$122:$M$122)</f>
        <v>0</v>
      </c>
      <c r="O134" s="170">
        <v>41</v>
      </c>
      <c r="P134" s="158">
        <v>3</v>
      </c>
      <c r="Q134" s="158">
        <v>1</v>
      </c>
      <c r="R134" s="158">
        <v>1</v>
      </c>
      <c r="S134" s="158">
        <v>1</v>
      </c>
      <c r="T134" s="158">
        <v>1</v>
      </c>
      <c r="U134" s="158">
        <v>4</v>
      </c>
      <c r="V134" s="158">
        <v>1</v>
      </c>
      <c r="W134" s="158">
        <v>1</v>
      </c>
      <c r="X134" s="149">
        <f t="shared" si="21"/>
        <v>0</v>
      </c>
      <c r="Y134" s="7">
        <f t="shared" si="13"/>
        <v>0</v>
      </c>
      <c r="Z134" s="8" t="s">
        <v>194</v>
      </c>
      <c r="AA134" s="290"/>
      <c r="AB134" s="413">
        <v>1</v>
      </c>
      <c r="AC134" s="38"/>
      <c r="AD134" s="36"/>
      <c r="AE134" s="37"/>
      <c r="AF134" s="37"/>
      <c r="AG134" s="38"/>
      <c r="AH134" s="39"/>
      <c r="AI134" s="39"/>
      <c r="AJ134" s="39"/>
      <c r="AK134" s="40">
        <v>2016</v>
      </c>
      <c r="AL134" s="282" t="s">
        <v>194</v>
      </c>
    </row>
    <row r="135" spans="2:38" s="41" customFormat="1" x14ac:dyDescent="0.25">
      <c r="B135" s="252" t="s">
        <v>102</v>
      </c>
      <c r="C135" s="154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74">
        <f>SUMPRODUCT(C135:M135,$C$122:$M$122)</f>
        <v>0</v>
      </c>
      <c r="O135" s="170">
        <v>45</v>
      </c>
      <c r="P135" s="158">
        <v>6</v>
      </c>
      <c r="Q135" s="158">
        <v>1</v>
      </c>
      <c r="R135" s="158">
        <v>1</v>
      </c>
      <c r="S135" s="158"/>
      <c r="T135" s="158">
        <v>1</v>
      </c>
      <c r="U135" s="158">
        <v>4</v>
      </c>
      <c r="V135" s="158">
        <v>1</v>
      </c>
      <c r="W135" s="158">
        <v>1</v>
      </c>
      <c r="X135" s="149">
        <f t="shared" si="21"/>
        <v>0</v>
      </c>
      <c r="Y135" s="7">
        <f t="shared" si="13"/>
        <v>0</v>
      </c>
      <c r="Z135" s="8" t="s">
        <v>194</v>
      </c>
      <c r="AA135" s="290"/>
      <c r="AB135" s="413">
        <v>1</v>
      </c>
      <c r="AC135" s="38"/>
      <c r="AD135" s="36"/>
      <c r="AE135" s="37"/>
      <c r="AF135" s="37"/>
      <c r="AG135" s="38"/>
      <c r="AH135" s="39"/>
      <c r="AI135" s="39"/>
      <c r="AJ135" s="39"/>
      <c r="AK135" s="40">
        <v>2016</v>
      </c>
      <c r="AL135" s="282" t="s">
        <v>194</v>
      </c>
    </row>
    <row r="136" spans="2:38" x14ac:dyDescent="0.25">
      <c r="B136" s="252" t="s">
        <v>103</v>
      </c>
      <c r="C136" s="170">
        <v>2</v>
      </c>
      <c r="D136" s="158">
        <v>1</v>
      </c>
      <c r="E136" s="158">
        <v>1</v>
      </c>
      <c r="F136" s="158">
        <v>1</v>
      </c>
      <c r="G136" s="158">
        <v>1</v>
      </c>
      <c r="H136" s="158"/>
      <c r="I136" s="158"/>
      <c r="J136" s="158">
        <v>1</v>
      </c>
      <c r="K136" s="158">
        <v>4</v>
      </c>
      <c r="L136" s="158">
        <v>1</v>
      </c>
      <c r="M136" s="158">
        <v>1</v>
      </c>
      <c r="N136" s="148">
        <f>SUMPRODUCT(C136:M136,$C$157:$M$157)</f>
        <v>0</v>
      </c>
      <c r="O136" s="170">
        <v>4</v>
      </c>
      <c r="P136" s="158">
        <v>1</v>
      </c>
      <c r="Q136" s="158">
        <v>1</v>
      </c>
      <c r="R136" s="158">
        <v>1</v>
      </c>
      <c r="S136" s="158"/>
      <c r="T136" s="158">
        <v>1</v>
      </c>
      <c r="U136" s="158">
        <v>4</v>
      </c>
      <c r="V136" s="158">
        <v>1</v>
      </c>
      <c r="W136" s="158">
        <v>1</v>
      </c>
      <c r="X136" s="149">
        <f t="shared" si="21"/>
        <v>0</v>
      </c>
      <c r="Y136" s="7">
        <f t="shared" si="13"/>
        <v>0</v>
      </c>
      <c r="Z136" s="8" t="s">
        <v>194</v>
      </c>
      <c r="AA136" s="290"/>
      <c r="AB136" s="411"/>
      <c r="AC136" s="26"/>
      <c r="AD136" s="24"/>
      <c r="AE136" s="25"/>
      <c r="AF136" s="25"/>
      <c r="AG136" s="26"/>
      <c r="AH136" s="27"/>
      <c r="AI136" s="27"/>
      <c r="AJ136" s="27"/>
      <c r="AK136" s="28"/>
      <c r="AL136" s="283"/>
    </row>
    <row r="137" spans="2:38" x14ac:dyDescent="0.25">
      <c r="B137" s="252" t="s">
        <v>104</v>
      </c>
      <c r="C137" s="170">
        <v>8</v>
      </c>
      <c r="D137" s="158">
        <v>2</v>
      </c>
      <c r="E137" s="158">
        <v>1</v>
      </c>
      <c r="F137" s="158">
        <v>1</v>
      </c>
      <c r="G137" s="158">
        <v>1</v>
      </c>
      <c r="H137" s="158"/>
      <c r="I137" s="158"/>
      <c r="J137" s="158">
        <v>1</v>
      </c>
      <c r="K137" s="158">
        <v>4</v>
      </c>
      <c r="L137" s="158">
        <v>1</v>
      </c>
      <c r="M137" s="158">
        <v>1</v>
      </c>
      <c r="N137" s="148">
        <f>SUMPRODUCT(C137:M137,$C$157:$M$157)</f>
        <v>0</v>
      </c>
      <c r="O137" s="170">
        <v>13</v>
      </c>
      <c r="P137" s="158">
        <v>2</v>
      </c>
      <c r="Q137" s="158">
        <v>1</v>
      </c>
      <c r="R137" s="158">
        <v>1</v>
      </c>
      <c r="S137" s="158"/>
      <c r="T137" s="158">
        <v>1</v>
      </c>
      <c r="U137" s="158">
        <v>4</v>
      </c>
      <c r="V137" s="158">
        <v>1</v>
      </c>
      <c r="W137" s="158">
        <v>1</v>
      </c>
      <c r="X137" s="149">
        <f t="shared" si="21"/>
        <v>0</v>
      </c>
      <c r="Y137" s="7">
        <f t="shared" si="13"/>
        <v>0</v>
      </c>
      <c r="Z137" s="8" t="s">
        <v>194</v>
      </c>
      <c r="AA137" s="290"/>
      <c r="AB137" s="411"/>
      <c r="AC137" s="26"/>
      <c r="AD137" s="24"/>
      <c r="AE137" s="25"/>
      <c r="AF137" s="25"/>
      <c r="AG137" s="26"/>
      <c r="AH137" s="27"/>
      <c r="AI137" s="27"/>
      <c r="AJ137" s="27"/>
      <c r="AK137" s="28"/>
      <c r="AL137" s="283"/>
    </row>
    <row r="138" spans="2:38" x14ac:dyDescent="0.25">
      <c r="B138" s="252" t="s">
        <v>105</v>
      </c>
      <c r="C138" s="170">
        <v>34</v>
      </c>
      <c r="D138" s="158">
        <v>3</v>
      </c>
      <c r="E138" s="158">
        <v>1</v>
      </c>
      <c r="F138" s="158">
        <v>1</v>
      </c>
      <c r="G138" s="158">
        <v>1</v>
      </c>
      <c r="H138" s="158"/>
      <c r="I138" s="158"/>
      <c r="J138" s="158">
        <v>1</v>
      </c>
      <c r="K138" s="158">
        <v>4</v>
      </c>
      <c r="L138" s="158">
        <v>1</v>
      </c>
      <c r="M138" s="158">
        <v>1</v>
      </c>
      <c r="N138" s="148">
        <f>SUMPRODUCT(C138:M138,$C$157:$M$157)</f>
        <v>0</v>
      </c>
      <c r="O138" s="170">
        <v>26</v>
      </c>
      <c r="P138" s="158">
        <v>2</v>
      </c>
      <c r="Q138" s="158">
        <v>1</v>
      </c>
      <c r="R138" s="158">
        <v>1</v>
      </c>
      <c r="S138" s="158"/>
      <c r="T138" s="158">
        <v>1</v>
      </c>
      <c r="U138" s="158">
        <v>4</v>
      </c>
      <c r="V138" s="158">
        <v>1</v>
      </c>
      <c r="W138" s="158">
        <v>1</v>
      </c>
      <c r="X138" s="149">
        <f t="shared" si="21"/>
        <v>0</v>
      </c>
      <c r="Y138" s="7">
        <f t="shared" si="13"/>
        <v>0</v>
      </c>
      <c r="Z138" s="8" t="s">
        <v>194</v>
      </c>
      <c r="AA138" s="290"/>
      <c r="AB138" s="411"/>
      <c r="AC138" s="26"/>
      <c r="AD138" s="24"/>
      <c r="AE138" s="25"/>
      <c r="AF138" s="25"/>
      <c r="AG138" s="26"/>
      <c r="AH138" s="27"/>
      <c r="AI138" s="27"/>
      <c r="AJ138" s="27"/>
      <c r="AK138" s="28"/>
      <c r="AL138" s="283"/>
    </row>
    <row r="139" spans="2:38" x14ac:dyDescent="0.25">
      <c r="B139" s="363" t="s">
        <v>180</v>
      </c>
      <c r="C139" s="364"/>
      <c r="D139" s="365"/>
      <c r="E139" s="365"/>
      <c r="F139" s="365"/>
      <c r="G139" s="365"/>
      <c r="H139" s="365"/>
      <c r="I139" s="365"/>
      <c r="J139" s="365"/>
      <c r="K139" s="365"/>
      <c r="L139" s="365"/>
      <c r="M139" s="365"/>
      <c r="N139" s="359">
        <f t="shared" ref="N139" si="22">SUMPRODUCT(C139:M139,$C$122:$M$122)</f>
        <v>0</v>
      </c>
      <c r="O139" s="366">
        <v>65</v>
      </c>
      <c r="P139" s="367">
        <v>29</v>
      </c>
      <c r="Q139" s="367">
        <v>1</v>
      </c>
      <c r="R139" s="367">
        <v>4</v>
      </c>
      <c r="S139" s="367">
        <v>4</v>
      </c>
      <c r="T139" s="367">
        <v>1</v>
      </c>
      <c r="U139" s="158">
        <v>4</v>
      </c>
      <c r="V139" s="367">
        <v>1</v>
      </c>
      <c r="W139" s="367">
        <v>1</v>
      </c>
      <c r="X139" s="149">
        <f t="shared" si="21"/>
        <v>0</v>
      </c>
      <c r="Y139" s="7">
        <f t="shared" si="13"/>
        <v>0</v>
      </c>
      <c r="Z139" s="8" t="s">
        <v>194</v>
      </c>
      <c r="AA139" s="290"/>
      <c r="AB139" s="273"/>
      <c r="AC139" s="72"/>
      <c r="AD139" s="236"/>
      <c r="AE139" s="237"/>
      <c r="AF139" s="237"/>
      <c r="AG139" s="238"/>
      <c r="AH139" s="239"/>
      <c r="AI139" s="239"/>
      <c r="AJ139" s="239"/>
      <c r="AK139" s="240"/>
      <c r="AL139" s="290"/>
    </row>
    <row r="140" spans="2:38" ht="15.75" thickBot="1" x14ac:dyDescent="0.3">
      <c r="B140" s="254" t="s">
        <v>106</v>
      </c>
      <c r="C140" s="176">
        <v>30</v>
      </c>
      <c r="D140" s="177">
        <v>7</v>
      </c>
      <c r="E140" s="177">
        <v>8</v>
      </c>
      <c r="F140" s="177">
        <v>6</v>
      </c>
      <c r="G140" s="177">
        <v>2</v>
      </c>
      <c r="H140" s="178"/>
      <c r="I140" s="177">
        <v>1</v>
      </c>
      <c r="J140" s="177">
        <v>1</v>
      </c>
      <c r="K140" s="177">
        <v>4</v>
      </c>
      <c r="L140" s="177">
        <v>1</v>
      </c>
      <c r="M140" s="177">
        <v>1</v>
      </c>
      <c r="N140" s="147">
        <f>SUMPRODUCT(C140:M140,$C$157:$M$157)</f>
        <v>0</v>
      </c>
      <c r="O140" s="176">
        <v>58</v>
      </c>
      <c r="P140" s="177">
        <v>2</v>
      </c>
      <c r="Q140" s="177">
        <v>1</v>
      </c>
      <c r="R140" s="177">
        <v>2</v>
      </c>
      <c r="S140" s="177">
        <v>2</v>
      </c>
      <c r="T140" s="177">
        <v>1</v>
      </c>
      <c r="U140" s="177">
        <v>4</v>
      </c>
      <c r="V140" s="177">
        <v>1</v>
      </c>
      <c r="W140" s="177">
        <v>1</v>
      </c>
      <c r="X140" s="149">
        <f t="shared" si="21"/>
        <v>0</v>
      </c>
      <c r="Y140" s="10">
        <f t="shared" si="13"/>
        <v>0</v>
      </c>
      <c r="Z140" s="8" t="s">
        <v>194</v>
      </c>
      <c r="AA140" s="290"/>
      <c r="AB140" s="414"/>
      <c r="AC140" s="52"/>
      <c r="AD140" s="50"/>
      <c r="AE140" s="51"/>
      <c r="AF140" s="51"/>
      <c r="AG140" s="52"/>
      <c r="AH140" s="53"/>
      <c r="AI140" s="53"/>
      <c r="AJ140" s="53"/>
      <c r="AK140" s="54"/>
      <c r="AL140" s="284"/>
    </row>
    <row r="141" spans="2:38" x14ac:dyDescent="0.25">
      <c r="B141" s="251" t="s">
        <v>107</v>
      </c>
      <c r="C141" s="169">
        <v>14</v>
      </c>
      <c r="D141" s="165"/>
      <c r="E141" s="165"/>
      <c r="F141" s="165"/>
      <c r="G141" s="165"/>
      <c r="H141" s="165"/>
      <c r="I141" s="165"/>
      <c r="J141" s="165">
        <v>1</v>
      </c>
      <c r="K141" s="161">
        <v>4</v>
      </c>
      <c r="L141" s="165">
        <v>1</v>
      </c>
      <c r="M141" s="165">
        <v>1</v>
      </c>
      <c r="N141" s="148">
        <f>SUMPRODUCT(C141:M141,$C$157:$M$157)</f>
        <v>0</v>
      </c>
      <c r="O141" s="167"/>
      <c r="P141" s="162"/>
      <c r="Q141" s="162"/>
      <c r="R141" s="162"/>
      <c r="S141" s="162"/>
      <c r="T141" s="162"/>
      <c r="U141" s="162"/>
      <c r="V141" s="162"/>
      <c r="W141" s="162"/>
      <c r="X141" s="179">
        <f t="shared" si="17"/>
        <v>0</v>
      </c>
      <c r="Y141" s="313">
        <f t="shared" si="13"/>
        <v>0</v>
      </c>
      <c r="Z141" s="59" t="s">
        <v>195</v>
      </c>
      <c r="AA141" s="290"/>
      <c r="AB141" s="397"/>
      <c r="AC141" s="60"/>
      <c r="AD141" s="61"/>
      <c r="AE141" s="62"/>
      <c r="AF141" s="62"/>
      <c r="AG141" s="63"/>
      <c r="AH141" s="64"/>
      <c r="AI141" s="64"/>
      <c r="AJ141" s="64"/>
      <c r="AK141" s="65"/>
      <c r="AL141" s="285"/>
    </row>
    <row r="142" spans="2:38" x14ac:dyDescent="0.25">
      <c r="B142" s="267" t="s">
        <v>49</v>
      </c>
      <c r="C142" s="203"/>
      <c r="D142" s="201"/>
      <c r="E142" s="201"/>
      <c r="F142" s="201"/>
      <c r="G142" s="201"/>
      <c r="H142" s="201"/>
      <c r="I142" s="201"/>
      <c r="J142" s="201"/>
      <c r="K142" s="201"/>
      <c r="L142" s="201"/>
      <c r="M142" s="201"/>
      <c r="N142" s="202">
        <v>0</v>
      </c>
      <c r="O142" s="173">
        <v>61</v>
      </c>
      <c r="P142" s="161">
        <v>8</v>
      </c>
      <c r="Q142" s="161">
        <v>1</v>
      </c>
      <c r="R142" s="161">
        <v>1</v>
      </c>
      <c r="S142" s="161">
        <v>3</v>
      </c>
      <c r="T142" s="161">
        <v>1</v>
      </c>
      <c r="U142" s="158">
        <v>4</v>
      </c>
      <c r="V142" s="161">
        <v>1</v>
      </c>
      <c r="W142" s="161">
        <v>1</v>
      </c>
      <c r="X142" s="149">
        <f>SUMPRODUCT(O142:W142,$O$157:$W$157)</f>
        <v>0</v>
      </c>
      <c r="Y142" s="311">
        <f t="shared" si="13"/>
        <v>0</v>
      </c>
      <c r="Z142" s="71" t="s">
        <v>195</v>
      </c>
      <c r="AA142" s="290"/>
      <c r="AB142" s="410"/>
      <c r="AC142" s="75"/>
      <c r="AD142" s="73"/>
      <c r="AE142" s="74"/>
      <c r="AF142" s="74">
        <v>1</v>
      </c>
      <c r="AG142" s="75"/>
      <c r="AH142" s="76"/>
      <c r="AI142" s="76">
        <v>2</v>
      </c>
      <c r="AJ142" s="76">
        <v>193</v>
      </c>
      <c r="AK142" s="77">
        <v>2022</v>
      </c>
      <c r="AL142" s="287" t="s">
        <v>190</v>
      </c>
    </row>
    <row r="143" spans="2:38" x14ac:dyDescent="0.25">
      <c r="B143" s="252" t="s">
        <v>108</v>
      </c>
      <c r="C143" s="170">
        <v>4</v>
      </c>
      <c r="D143" s="158">
        <v>1</v>
      </c>
      <c r="E143" s="158"/>
      <c r="F143" s="158">
        <v>1</v>
      </c>
      <c r="G143" s="158"/>
      <c r="H143" s="158"/>
      <c r="I143" s="158"/>
      <c r="J143" s="158">
        <v>1</v>
      </c>
      <c r="K143" s="158">
        <v>4</v>
      </c>
      <c r="L143" s="158">
        <v>1</v>
      </c>
      <c r="M143" s="158">
        <v>1</v>
      </c>
      <c r="N143" s="148">
        <f>SUMPRODUCT(C143:M143,$C$157:$M$157)</f>
        <v>0</v>
      </c>
      <c r="O143" s="154"/>
      <c r="P143" s="155"/>
      <c r="Q143" s="155"/>
      <c r="R143" s="155"/>
      <c r="S143" s="155"/>
      <c r="T143" s="155"/>
      <c r="U143" s="155"/>
      <c r="V143" s="155"/>
      <c r="W143" s="155"/>
      <c r="X143" s="174">
        <f t="shared" si="17"/>
        <v>0</v>
      </c>
      <c r="Y143" s="311">
        <f t="shared" si="13"/>
        <v>0</v>
      </c>
      <c r="Z143" s="71" t="s">
        <v>195</v>
      </c>
      <c r="AA143" s="290"/>
      <c r="AB143" s="385"/>
      <c r="AC143" s="9"/>
      <c r="AD143" s="24"/>
      <c r="AE143" s="25"/>
      <c r="AF143" s="25"/>
      <c r="AG143" s="26"/>
      <c r="AH143" s="27"/>
      <c r="AI143" s="27"/>
      <c r="AJ143" s="27"/>
      <c r="AK143" s="28"/>
      <c r="AL143" s="283"/>
    </row>
    <row r="144" spans="2:38" x14ac:dyDescent="0.25">
      <c r="B144" s="252" t="s">
        <v>109</v>
      </c>
      <c r="C144" s="154"/>
      <c r="D144" s="155"/>
      <c r="E144" s="155"/>
      <c r="F144" s="155"/>
      <c r="G144" s="155"/>
      <c r="H144" s="155"/>
      <c r="I144" s="155"/>
      <c r="J144" s="155"/>
      <c r="K144" s="155"/>
      <c r="L144" s="155"/>
      <c r="M144" s="155"/>
      <c r="N144" s="174">
        <f>SUMPRODUCT(C144:M144,$C$122:$M$122)</f>
        <v>0</v>
      </c>
      <c r="O144" s="170">
        <v>12</v>
      </c>
      <c r="P144" s="158">
        <v>3</v>
      </c>
      <c r="Q144" s="158"/>
      <c r="R144" s="158"/>
      <c r="S144" s="158"/>
      <c r="T144" s="158">
        <v>1</v>
      </c>
      <c r="U144" s="158">
        <v>4</v>
      </c>
      <c r="V144" s="158">
        <v>1</v>
      </c>
      <c r="W144" s="158">
        <v>1</v>
      </c>
      <c r="X144" s="149">
        <f t="shared" ref="X144:X148" si="23">SUMPRODUCT(O144:W144,$O$157:$W$157)</f>
        <v>0</v>
      </c>
      <c r="Y144" s="7">
        <f t="shared" si="13"/>
        <v>0</v>
      </c>
      <c r="Z144" s="71" t="s">
        <v>195</v>
      </c>
      <c r="AA144" s="290"/>
      <c r="AB144" s="411"/>
      <c r="AC144" s="26"/>
      <c r="AD144" s="24"/>
      <c r="AE144" s="25"/>
      <c r="AF144" s="25"/>
      <c r="AG144" s="26"/>
      <c r="AH144" s="27"/>
      <c r="AI144" s="27"/>
      <c r="AJ144" s="27"/>
      <c r="AK144" s="28"/>
      <c r="AL144" s="283"/>
    </row>
    <row r="145" spans="2:38" s="41" customFormat="1" x14ac:dyDescent="0.25">
      <c r="B145" s="270" t="s">
        <v>110</v>
      </c>
      <c r="C145" s="154"/>
      <c r="D145" s="155"/>
      <c r="E145" s="155"/>
      <c r="F145" s="155"/>
      <c r="G145" s="155"/>
      <c r="H145" s="155"/>
      <c r="I145" s="155"/>
      <c r="J145" s="155"/>
      <c r="K145" s="155"/>
      <c r="L145" s="155"/>
      <c r="M145" s="155"/>
      <c r="N145" s="174">
        <f>SUMPRODUCT(C145:M145,$C$122:$M$122)</f>
        <v>0</v>
      </c>
      <c r="O145" s="170">
        <v>53</v>
      </c>
      <c r="P145" s="158">
        <v>6</v>
      </c>
      <c r="Q145" s="158">
        <v>1</v>
      </c>
      <c r="R145" s="158">
        <v>1</v>
      </c>
      <c r="S145" s="158">
        <v>2</v>
      </c>
      <c r="T145" s="158">
        <v>1</v>
      </c>
      <c r="U145" s="158">
        <v>4</v>
      </c>
      <c r="V145" s="158">
        <v>1</v>
      </c>
      <c r="W145" s="158">
        <v>1</v>
      </c>
      <c r="X145" s="149">
        <f t="shared" si="23"/>
        <v>0</v>
      </c>
      <c r="Y145" s="7">
        <f t="shared" si="13"/>
        <v>0</v>
      </c>
      <c r="Z145" s="71" t="s">
        <v>195</v>
      </c>
      <c r="AA145" s="290"/>
      <c r="AB145" s="413">
        <v>1</v>
      </c>
      <c r="AC145" s="38"/>
      <c r="AD145" s="36"/>
      <c r="AE145" s="37"/>
      <c r="AF145" s="37"/>
      <c r="AG145" s="38"/>
      <c r="AH145" s="39"/>
      <c r="AI145" s="39"/>
      <c r="AJ145" s="39"/>
      <c r="AK145" s="40">
        <v>2016</v>
      </c>
      <c r="AL145" s="282" t="s">
        <v>195</v>
      </c>
    </row>
    <row r="146" spans="2:38" s="41" customFormat="1" ht="15.75" thickBot="1" x14ac:dyDescent="0.3">
      <c r="B146" s="380" t="s">
        <v>181</v>
      </c>
      <c r="C146" s="350"/>
      <c r="D146" s="351"/>
      <c r="E146" s="351"/>
      <c r="F146" s="351"/>
      <c r="G146" s="351"/>
      <c r="H146" s="351"/>
      <c r="I146" s="351"/>
      <c r="J146" s="351"/>
      <c r="K146" s="351"/>
      <c r="L146" s="351"/>
      <c r="M146" s="351"/>
      <c r="N146" s="381">
        <f>SUMPRODUCT(C146:M146,$C$122:$M$122)</f>
        <v>0</v>
      </c>
      <c r="O146" s="370">
        <v>37</v>
      </c>
      <c r="P146" s="371">
        <v>4</v>
      </c>
      <c r="Q146" s="371">
        <v>1</v>
      </c>
      <c r="R146" s="371">
        <v>1</v>
      </c>
      <c r="S146" s="371">
        <v>1</v>
      </c>
      <c r="T146" s="371">
        <v>1</v>
      </c>
      <c r="U146" s="177">
        <v>4</v>
      </c>
      <c r="V146" s="371">
        <v>1</v>
      </c>
      <c r="W146" s="371">
        <v>1</v>
      </c>
      <c r="X146" s="372">
        <f>SUMPRODUCT(O146:W146,$O$157:$W$157)</f>
        <v>0</v>
      </c>
      <c r="Y146" s="7">
        <f t="shared" si="13"/>
        <v>0</v>
      </c>
      <c r="Z146" s="71" t="s">
        <v>195</v>
      </c>
      <c r="AA146" s="290"/>
      <c r="AB146" s="413"/>
      <c r="AC146" s="38"/>
      <c r="AD146" s="36"/>
      <c r="AE146" s="37"/>
      <c r="AF146" s="37"/>
      <c r="AG146" s="38"/>
      <c r="AH146" s="39"/>
      <c r="AI146" s="39"/>
      <c r="AJ146" s="39"/>
      <c r="AK146" s="40"/>
      <c r="AL146" s="282"/>
    </row>
    <row r="147" spans="2:38" s="41" customFormat="1" x14ac:dyDescent="0.25">
      <c r="B147" s="332" t="s">
        <v>111</v>
      </c>
      <c r="C147" s="203"/>
      <c r="D147" s="201"/>
      <c r="E147" s="201"/>
      <c r="F147" s="201"/>
      <c r="G147" s="201"/>
      <c r="H147" s="201"/>
      <c r="I147" s="201"/>
      <c r="J147" s="201"/>
      <c r="K147" s="201"/>
      <c r="L147" s="201"/>
      <c r="M147" s="201"/>
      <c r="N147" s="202">
        <f>SUMPRODUCT(C147:M147,$C$122:$M$122)</f>
        <v>0</v>
      </c>
      <c r="O147" s="173">
        <v>27</v>
      </c>
      <c r="P147" s="161">
        <v>2</v>
      </c>
      <c r="Q147" s="161">
        <v>1</v>
      </c>
      <c r="R147" s="161">
        <v>1</v>
      </c>
      <c r="S147" s="161"/>
      <c r="T147" s="161">
        <v>1</v>
      </c>
      <c r="U147" s="161">
        <v>4</v>
      </c>
      <c r="V147" s="161">
        <v>1</v>
      </c>
      <c r="W147" s="161">
        <v>1</v>
      </c>
      <c r="X147" s="150">
        <f t="shared" si="23"/>
        <v>0</v>
      </c>
      <c r="Y147" s="7">
        <f t="shared" si="13"/>
        <v>0</v>
      </c>
      <c r="Z147" s="71" t="s">
        <v>195</v>
      </c>
      <c r="AA147" s="290"/>
      <c r="AB147" s="413"/>
      <c r="AC147" s="38"/>
      <c r="AD147" s="36"/>
      <c r="AE147" s="37"/>
      <c r="AF147" s="37"/>
      <c r="AG147" s="38"/>
      <c r="AH147" s="39"/>
      <c r="AI147" s="39"/>
      <c r="AJ147" s="39"/>
      <c r="AK147" s="40"/>
      <c r="AL147" s="282"/>
    </row>
    <row r="148" spans="2:38" s="41" customFormat="1" x14ac:dyDescent="0.25">
      <c r="B148" s="270" t="s">
        <v>112</v>
      </c>
      <c r="C148" s="170">
        <v>13</v>
      </c>
      <c r="D148" s="158">
        <v>4</v>
      </c>
      <c r="E148" s="158"/>
      <c r="F148" s="158">
        <v>5</v>
      </c>
      <c r="G148" s="158">
        <v>1</v>
      </c>
      <c r="H148" s="158"/>
      <c r="I148" s="158"/>
      <c r="J148" s="158">
        <v>1</v>
      </c>
      <c r="K148" s="158">
        <v>4</v>
      </c>
      <c r="L148" s="158">
        <v>1</v>
      </c>
      <c r="M148" s="158">
        <v>1</v>
      </c>
      <c r="N148" s="148">
        <f t="shared" ref="N148:N149" si="24">SUMPRODUCT(C148:M148,$C$157:$M$157)</f>
        <v>0</v>
      </c>
      <c r="O148" s="170">
        <v>31</v>
      </c>
      <c r="P148" s="158">
        <v>4</v>
      </c>
      <c r="Q148" s="158">
        <v>1</v>
      </c>
      <c r="R148" s="158">
        <v>3</v>
      </c>
      <c r="S148" s="158"/>
      <c r="T148" s="158">
        <v>1</v>
      </c>
      <c r="U148" s="158">
        <v>4</v>
      </c>
      <c r="V148" s="158">
        <v>1</v>
      </c>
      <c r="W148" s="158">
        <v>1</v>
      </c>
      <c r="X148" s="149">
        <f t="shared" si="23"/>
        <v>0</v>
      </c>
      <c r="Y148" s="7">
        <f t="shared" si="13"/>
        <v>0</v>
      </c>
      <c r="Z148" s="71" t="s">
        <v>195</v>
      </c>
      <c r="AA148" s="290"/>
      <c r="AB148" s="413"/>
      <c r="AC148" s="38"/>
      <c r="AD148" s="36"/>
      <c r="AE148" s="37"/>
      <c r="AF148" s="37"/>
      <c r="AG148" s="38"/>
      <c r="AH148" s="39"/>
      <c r="AI148" s="39"/>
      <c r="AJ148" s="39"/>
      <c r="AK148" s="40"/>
      <c r="AL148" s="282"/>
    </row>
    <row r="149" spans="2:38" x14ac:dyDescent="0.25">
      <c r="B149" s="270" t="s">
        <v>113</v>
      </c>
      <c r="C149" s="170">
        <v>19</v>
      </c>
      <c r="D149" s="158">
        <v>2</v>
      </c>
      <c r="E149" s="158"/>
      <c r="F149" s="158">
        <v>1</v>
      </c>
      <c r="G149" s="158"/>
      <c r="H149" s="158"/>
      <c r="I149" s="158"/>
      <c r="J149" s="158">
        <v>1</v>
      </c>
      <c r="K149" s="158">
        <v>4</v>
      </c>
      <c r="L149" s="158">
        <v>1</v>
      </c>
      <c r="M149" s="158">
        <v>1</v>
      </c>
      <c r="N149" s="148">
        <f t="shared" si="24"/>
        <v>0</v>
      </c>
      <c r="O149" s="154"/>
      <c r="P149" s="155"/>
      <c r="Q149" s="155"/>
      <c r="R149" s="155"/>
      <c r="S149" s="155"/>
      <c r="T149" s="155"/>
      <c r="U149" s="155"/>
      <c r="V149" s="155"/>
      <c r="W149" s="155"/>
      <c r="X149" s="174">
        <f t="shared" si="17"/>
        <v>0</v>
      </c>
      <c r="Y149" s="311">
        <f t="shared" si="13"/>
        <v>0</v>
      </c>
      <c r="Z149" s="71" t="s">
        <v>195</v>
      </c>
      <c r="AA149" s="290"/>
      <c r="AB149" s="412"/>
      <c r="AC149" s="45"/>
      <c r="AD149" s="43"/>
      <c r="AE149" s="44"/>
      <c r="AF149" s="44"/>
      <c r="AG149" s="45"/>
      <c r="AH149" s="46"/>
      <c r="AI149" s="46"/>
      <c r="AJ149" s="46"/>
      <c r="AK149" s="47"/>
      <c r="AL149" s="101"/>
    </row>
    <row r="150" spans="2:38" x14ac:dyDescent="0.25">
      <c r="B150" s="252" t="s">
        <v>114</v>
      </c>
      <c r="C150" s="154"/>
      <c r="D150" s="155"/>
      <c r="E150" s="155"/>
      <c r="F150" s="155"/>
      <c r="G150" s="192"/>
      <c r="H150" s="155"/>
      <c r="I150" s="192"/>
      <c r="J150" s="155"/>
      <c r="K150" s="155"/>
      <c r="L150" s="155"/>
      <c r="M150" s="155"/>
      <c r="N150" s="174">
        <f>SUMPRODUCT(C150:M150,$C$122:$M$122)</f>
        <v>0</v>
      </c>
      <c r="O150" s="170">
        <v>46</v>
      </c>
      <c r="P150" s="158">
        <v>3</v>
      </c>
      <c r="Q150" s="158">
        <v>1</v>
      </c>
      <c r="R150" s="158">
        <v>1</v>
      </c>
      <c r="S150" s="158"/>
      <c r="T150" s="158">
        <v>1</v>
      </c>
      <c r="U150" s="158">
        <v>4</v>
      </c>
      <c r="V150" s="158">
        <v>1</v>
      </c>
      <c r="W150" s="158">
        <v>1</v>
      </c>
      <c r="X150" s="149">
        <f t="shared" ref="X150:X156" si="25">SUMPRODUCT(O150:W150,$O$157:$W$157)</f>
        <v>0</v>
      </c>
      <c r="Y150" s="7">
        <f t="shared" si="13"/>
        <v>0</v>
      </c>
      <c r="Z150" s="71" t="s">
        <v>195</v>
      </c>
      <c r="AA150" s="290"/>
      <c r="AB150" s="412"/>
      <c r="AC150" s="45"/>
      <c r="AD150" s="43"/>
      <c r="AE150" s="37">
        <v>1</v>
      </c>
      <c r="AF150" s="44"/>
      <c r="AG150" s="45"/>
      <c r="AH150" s="46"/>
      <c r="AI150" s="46">
        <v>2</v>
      </c>
      <c r="AJ150" s="46">
        <v>141</v>
      </c>
      <c r="AK150" s="47">
        <v>2013</v>
      </c>
      <c r="AL150" s="282" t="s">
        <v>195</v>
      </c>
    </row>
    <row r="151" spans="2:38" x14ac:dyDescent="0.25">
      <c r="B151" s="264" t="s">
        <v>115</v>
      </c>
      <c r="C151" s="170">
        <v>26</v>
      </c>
      <c r="D151" s="158">
        <v>5</v>
      </c>
      <c r="E151" s="158">
        <v>3</v>
      </c>
      <c r="F151" s="158">
        <v>1</v>
      </c>
      <c r="G151" s="158">
        <v>1</v>
      </c>
      <c r="H151" s="175"/>
      <c r="I151" s="175"/>
      <c r="J151" s="158">
        <v>1</v>
      </c>
      <c r="K151" s="158">
        <v>4</v>
      </c>
      <c r="L151" s="158">
        <v>1</v>
      </c>
      <c r="M151" s="158">
        <v>1</v>
      </c>
      <c r="N151" s="148">
        <f t="shared" ref="N151:N156" si="26">SUMPRODUCT(C151:M151,$C$157:$M$157)</f>
        <v>0</v>
      </c>
      <c r="O151" s="170">
        <v>31</v>
      </c>
      <c r="P151" s="158">
        <v>8</v>
      </c>
      <c r="Q151" s="158">
        <v>1</v>
      </c>
      <c r="R151" s="158"/>
      <c r="S151" s="158">
        <v>1</v>
      </c>
      <c r="T151" s="158">
        <v>1</v>
      </c>
      <c r="U151" s="158">
        <v>4</v>
      </c>
      <c r="V151" s="158">
        <v>1</v>
      </c>
      <c r="W151" s="158">
        <v>1</v>
      </c>
      <c r="X151" s="149">
        <f t="shared" si="25"/>
        <v>0</v>
      </c>
      <c r="Y151" s="7">
        <f t="shared" si="13"/>
        <v>0</v>
      </c>
      <c r="Z151" s="71" t="s">
        <v>195</v>
      </c>
      <c r="AA151" s="290"/>
      <c r="AB151" s="412"/>
      <c r="AC151" s="45"/>
      <c r="AD151" s="43"/>
      <c r="AE151" s="44"/>
      <c r="AF151" s="44"/>
      <c r="AG151" s="45"/>
      <c r="AH151" s="46"/>
      <c r="AI151" s="46"/>
      <c r="AJ151" s="46"/>
      <c r="AK151" s="47"/>
      <c r="AL151" s="101"/>
    </row>
    <row r="152" spans="2:38" x14ac:dyDescent="0.25">
      <c r="B152" s="264" t="s">
        <v>116</v>
      </c>
      <c r="C152" s="170">
        <v>26</v>
      </c>
      <c r="D152" s="158">
        <v>5</v>
      </c>
      <c r="E152" s="158">
        <v>3</v>
      </c>
      <c r="F152" s="158">
        <v>1</v>
      </c>
      <c r="G152" s="158">
        <v>1</v>
      </c>
      <c r="H152" s="175"/>
      <c r="I152" s="175"/>
      <c r="J152" s="158">
        <v>1</v>
      </c>
      <c r="K152" s="158">
        <v>4</v>
      </c>
      <c r="L152" s="158">
        <v>1</v>
      </c>
      <c r="M152" s="158">
        <v>1</v>
      </c>
      <c r="N152" s="148">
        <f t="shared" si="26"/>
        <v>0</v>
      </c>
      <c r="O152" s="170">
        <v>31</v>
      </c>
      <c r="P152" s="158">
        <v>8</v>
      </c>
      <c r="Q152" s="158">
        <v>1</v>
      </c>
      <c r="R152" s="158"/>
      <c r="S152" s="158">
        <v>1</v>
      </c>
      <c r="T152" s="158">
        <v>1</v>
      </c>
      <c r="U152" s="158">
        <v>4</v>
      </c>
      <c r="V152" s="158">
        <v>1</v>
      </c>
      <c r="W152" s="158">
        <v>1</v>
      </c>
      <c r="X152" s="149">
        <f t="shared" si="25"/>
        <v>0</v>
      </c>
      <c r="Y152" s="7">
        <f t="shared" si="13"/>
        <v>0</v>
      </c>
      <c r="Z152" s="71" t="s">
        <v>195</v>
      </c>
      <c r="AA152" s="290"/>
      <c r="AB152" s="412"/>
      <c r="AC152" s="45"/>
      <c r="AD152" s="43"/>
      <c r="AE152" s="44"/>
      <c r="AF152" s="44"/>
      <c r="AG152" s="45"/>
      <c r="AH152" s="46"/>
      <c r="AI152" s="46"/>
      <c r="AJ152" s="46"/>
      <c r="AK152" s="47"/>
      <c r="AL152" s="101"/>
    </row>
    <row r="153" spans="2:38" x14ac:dyDescent="0.25">
      <c r="B153" s="264" t="s">
        <v>117</v>
      </c>
      <c r="C153" s="170">
        <v>26</v>
      </c>
      <c r="D153" s="158">
        <v>5</v>
      </c>
      <c r="E153" s="158">
        <v>3</v>
      </c>
      <c r="F153" s="158">
        <v>1</v>
      </c>
      <c r="G153" s="158">
        <v>1</v>
      </c>
      <c r="H153" s="175"/>
      <c r="I153" s="175"/>
      <c r="J153" s="158">
        <v>1</v>
      </c>
      <c r="K153" s="158">
        <v>4</v>
      </c>
      <c r="L153" s="158">
        <v>1</v>
      </c>
      <c r="M153" s="158">
        <v>1</v>
      </c>
      <c r="N153" s="148">
        <f t="shared" si="26"/>
        <v>0</v>
      </c>
      <c r="O153" s="170">
        <v>30</v>
      </c>
      <c r="P153" s="158">
        <v>7</v>
      </c>
      <c r="Q153" s="158">
        <v>1</v>
      </c>
      <c r="R153" s="158"/>
      <c r="S153" s="158">
        <v>1</v>
      </c>
      <c r="T153" s="158">
        <v>1</v>
      </c>
      <c r="U153" s="158">
        <v>4</v>
      </c>
      <c r="V153" s="158">
        <v>1</v>
      </c>
      <c r="W153" s="158">
        <v>1</v>
      </c>
      <c r="X153" s="149">
        <f t="shared" si="25"/>
        <v>0</v>
      </c>
      <c r="Y153" s="7">
        <f t="shared" ref="Y153:Y156" si="27">SUM(N153,X153)</f>
        <v>0</v>
      </c>
      <c r="Z153" s="71" t="s">
        <v>195</v>
      </c>
      <c r="AA153" s="290"/>
      <c r="AB153" s="412"/>
      <c r="AC153" s="45"/>
      <c r="AD153" s="43"/>
      <c r="AE153" s="44"/>
      <c r="AF153" s="44"/>
      <c r="AG153" s="45"/>
      <c r="AH153" s="46"/>
      <c r="AI153" s="46"/>
      <c r="AJ153" s="46"/>
      <c r="AK153" s="47"/>
      <c r="AL153" s="101"/>
    </row>
    <row r="154" spans="2:38" ht="15.75" thickBot="1" x14ac:dyDescent="0.3">
      <c r="B154" s="254" t="s">
        <v>118</v>
      </c>
      <c r="C154" s="176">
        <v>11</v>
      </c>
      <c r="D154" s="177">
        <v>2</v>
      </c>
      <c r="E154" s="177"/>
      <c r="F154" s="177">
        <v>1</v>
      </c>
      <c r="G154" s="177">
        <v>2</v>
      </c>
      <c r="H154" s="178"/>
      <c r="I154" s="178"/>
      <c r="J154" s="177">
        <v>1</v>
      </c>
      <c r="K154" s="177">
        <v>4</v>
      </c>
      <c r="L154" s="177">
        <v>1</v>
      </c>
      <c r="M154" s="177">
        <v>1</v>
      </c>
      <c r="N154" s="147">
        <f t="shared" si="26"/>
        <v>0</v>
      </c>
      <c r="O154" s="176">
        <v>43</v>
      </c>
      <c r="P154" s="177">
        <v>2</v>
      </c>
      <c r="Q154" s="177">
        <v>1</v>
      </c>
      <c r="R154" s="177">
        <v>2</v>
      </c>
      <c r="S154" s="177">
        <v>1</v>
      </c>
      <c r="T154" s="177">
        <v>1</v>
      </c>
      <c r="U154" s="177">
        <v>4</v>
      </c>
      <c r="V154" s="177">
        <v>1</v>
      </c>
      <c r="W154" s="177">
        <v>1</v>
      </c>
      <c r="X154" s="151">
        <f t="shared" si="25"/>
        <v>0</v>
      </c>
      <c r="Y154" s="10">
        <f t="shared" si="27"/>
        <v>0</v>
      </c>
      <c r="Z154" s="71" t="s">
        <v>195</v>
      </c>
      <c r="AA154" s="290"/>
      <c r="AB154" s="414"/>
      <c r="AC154" s="52"/>
      <c r="AD154" s="50"/>
      <c r="AE154" s="51"/>
      <c r="AF154" s="51"/>
      <c r="AG154" s="52"/>
      <c r="AH154" s="53"/>
      <c r="AI154" s="53"/>
      <c r="AJ154" s="53"/>
      <c r="AK154" s="54"/>
      <c r="AL154" s="284"/>
    </row>
    <row r="155" spans="2:38" x14ac:dyDescent="0.25">
      <c r="B155" s="251" t="s">
        <v>119</v>
      </c>
      <c r="C155" s="169">
        <v>62</v>
      </c>
      <c r="D155" s="165">
        <v>9</v>
      </c>
      <c r="E155" s="165">
        <v>5</v>
      </c>
      <c r="F155" s="165">
        <v>4</v>
      </c>
      <c r="G155" s="165">
        <v>1</v>
      </c>
      <c r="H155" s="165"/>
      <c r="I155" s="165"/>
      <c r="J155" s="165">
        <v>1</v>
      </c>
      <c r="K155" s="161">
        <v>4</v>
      </c>
      <c r="L155" s="165">
        <v>1</v>
      </c>
      <c r="M155" s="165">
        <v>1</v>
      </c>
      <c r="N155" s="148">
        <f t="shared" si="26"/>
        <v>0</v>
      </c>
      <c r="O155" s="169">
        <v>36</v>
      </c>
      <c r="P155" s="165">
        <v>2</v>
      </c>
      <c r="Q155" s="165">
        <v>1</v>
      </c>
      <c r="R155" s="165"/>
      <c r="S155" s="165">
        <v>1</v>
      </c>
      <c r="T155" s="165">
        <v>1</v>
      </c>
      <c r="U155" s="161">
        <v>4</v>
      </c>
      <c r="V155" s="165">
        <v>1</v>
      </c>
      <c r="W155" s="165">
        <v>1</v>
      </c>
      <c r="X155" s="150">
        <f t="shared" si="25"/>
        <v>0</v>
      </c>
      <c r="Y155" s="11">
        <f t="shared" si="27"/>
        <v>0</v>
      </c>
      <c r="Z155" s="59" t="s">
        <v>196</v>
      </c>
      <c r="AA155" s="290"/>
      <c r="AB155" s="415"/>
      <c r="AC155" s="63"/>
      <c r="AD155" s="61"/>
      <c r="AE155" s="62">
        <v>2</v>
      </c>
      <c r="AF155" s="62"/>
      <c r="AG155" s="63"/>
      <c r="AH155" s="64"/>
      <c r="AI155" s="64">
        <v>9</v>
      </c>
      <c r="AJ155" s="64">
        <v>1052</v>
      </c>
      <c r="AK155" s="65">
        <v>2015</v>
      </c>
      <c r="AL155" s="282" t="s">
        <v>196</v>
      </c>
    </row>
    <row r="156" spans="2:38" ht="15.75" thickBot="1" x14ac:dyDescent="0.3">
      <c r="B156" s="255" t="s">
        <v>120</v>
      </c>
      <c r="C156" s="176">
        <v>7</v>
      </c>
      <c r="D156" s="177">
        <v>1</v>
      </c>
      <c r="E156" s="177"/>
      <c r="F156" s="177">
        <v>1</v>
      </c>
      <c r="G156" s="177">
        <v>1</v>
      </c>
      <c r="H156" s="177"/>
      <c r="I156" s="177"/>
      <c r="J156" s="177">
        <v>1</v>
      </c>
      <c r="K156" s="158">
        <v>4</v>
      </c>
      <c r="L156" s="177">
        <v>1</v>
      </c>
      <c r="M156" s="177">
        <v>1</v>
      </c>
      <c r="N156" s="148">
        <f t="shared" si="26"/>
        <v>0</v>
      </c>
      <c r="O156" s="176">
        <v>25</v>
      </c>
      <c r="P156" s="177">
        <v>2</v>
      </c>
      <c r="Q156" s="177">
        <v>1</v>
      </c>
      <c r="R156" s="177">
        <v>1</v>
      </c>
      <c r="S156" s="177"/>
      <c r="T156" s="177">
        <v>1</v>
      </c>
      <c r="U156" s="158">
        <v>4</v>
      </c>
      <c r="V156" s="177">
        <v>1</v>
      </c>
      <c r="W156" s="177">
        <v>1</v>
      </c>
      <c r="X156" s="149">
        <f t="shared" si="25"/>
        <v>0</v>
      </c>
      <c r="Y156" s="10">
        <f t="shared" si="27"/>
        <v>0</v>
      </c>
      <c r="Z156" s="17" t="s">
        <v>196</v>
      </c>
      <c r="AA156" s="416"/>
      <c r="AB156" s="412"/>
      <c r="AC156" s="45"/>
      <c r="AD156" s="43"/>
      <c r="AE156" s="44"/>
      <c r="AF156" s="44"/>
      <c r="AG156" s="45"/>
      <c r="AH156" s="46"/>
      <c r="AI156" s="94"/>
      <c r="AJ156" s="53"/>
      <c r="AK156" s="54"/>
      <c r="AL156" s="284"/>
    </row>
    <row r="157" spans="2:38" ht="15.75" thickBot="1" x14ac:dyDescent="0.3">
      <c r="B157" s="95" t="s">
        <v>25</v>
      </c>
      <c r="C157" s="307"/>
      <c r="D157" s="307"/>
      <c r="E157" s="307"/>
      <c r="F157" s="307"/>
      <c r="G157" s="307"/>
      <c r="H157" s="307"/>
      <c r="I157" s="307"/>
      <c r="J157" s="307"/>
      <c r="K157" s="307"/>
      <c r="L157" s="307"/>
      <c r="M157" s="307"/>
      <c r="N157" s="204">
        <f>SUM(N5:N156)</f>
        <v>0</v>
      </c>
      <c r="O157" s="307"/>
      <c r="P157" s="307"/>
      <c r="Q157" s="307"/>
      <c r="R157" s="307"/>
      <c r="S157" s="307"/>
      <c r="T157" s="307"/>
      <c r="U157" s="307"/>
      <c r="V157" s="307"/>
      <c r="W157" s="307"/>
      <c r="X157" s="204">
        <f>SUM(X5:X156)</f>
        <v>0</v>
      </c>
      <c r="Y157" s="97">
        <f t="shared" ref="Y157" si="28">SUM(N157,X157)</f>
        <v>0</v>
      </c>
      <c r="Z157" s="96"/>
      <c r="AA157" s="400"/>
      <c r="AB157" s="98">
        <f t="shared" ref="AB157:AH157" si="29">SUM(AB5:AB156)</f>
        <v>3</v>
      </c>
      <c r="AC157" s="98">
        <f t="shared" si="29"/>
        <v>0</v>
      </c>
      <c r="AD157" s="98">
        <f t="shared" si="29"/>
        <v>1</v>
      </c>
      <c r="AE157" s="98">
        <f t="shared" si="29"/>
        <v>13</v>
      </c>
      <c r="AF157" s="98">
        <f t="shared" si="29"/>
        <v>2</v>
      </c>
      <c r="AG157" s="98">
        <f t="shared" si="29"/>
        <v>0</v>
      </c>
      <c r="AH157" s="98">
        <f t="shared" si="29"/>
        <v>0</v>
      </c>
      <c r="AI157" s="98"/>
      <c r="AJ157" s="99"/>
      <c r="AK157" s="99"/>
    </row>
    <row r="159" spans="2:38" ht="15.75" x14ac:dyDescent="0.25">
      <c r="B159" s="136"/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205"/>
      <c r="O159" s="137"/>
      <c r="P159" s="137"/>
      <c r="Q159" s="137"/>
      <c r="R159" s="137"/>
      <c r="S159" s="137"/>
      <c r="T159" s="137"/>
      <c r="U159" s="138"/>
      <c r="V159" s="138"/>
      <c r="W159" s="138"/>
      <c r="X159" s="139"/>
      <c r="Y159" s="139"/>
      <c r="Z159" s="139"/>
      <c r="AA159" s="139"/>
      <c r="AB159" s="139"/>
      <c r="AC159" s="139"/>
      <c r="AD159" s="139"/>
      <c r="AE159" s="139"/>
      <c r="AF159" s="139"/>
      <c r="AG159" s="139"/>
      <c r="AH159" s="139"/>
      <c r="AI159" s="139"/>
      <c r="AJ159" s="140"/>
      <c r="AK159" s="140"/>
    </row>
    <row r="160" spans="2:38" ht="15.75" x14ac:dyDescent="0.25">
      <c r="B160" s="145" t="s">
        <v>199</v>
      </c>
      <c r="C160" s="146"/>
      <c r="D160" s="146"/>
      <c r="E160" s="146"/>
      <c r="F160" s="146"/>
      <c r="G160" s="146"/>
      <c r="H160" s="146"/>
      <c r="I160" s="146"/>
      <c r="J160" s="146"/>
      <c r="K160" s="137"/>
      <c r="L160" s="137"/>
      <c r="M160" s="137"/>
      <c r="N160" s="205"/>
      <c r="O160" s="137"/>
      <c r="P160" s="137"/>
      <c r="Q160" s="137"/>
      <c r="R160" s="137"/>
      <c r="S160" s="137"/>
      <c r="T160" s="137"/>
      <c r="U160" s="138"/>
      <c r="V160" s="138"/>
      <c r="W160" s="138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/>
      <c r="AH160" s="139"/>
      <c r="AI160" s="139"/>
      <c r="AJ160" s="140"/>
      <c r="AK160" s="140"/>
    </row>
    <row r="161" spans="2:37" ht="15" customHeight="1" x14ac:dyDescent="0.25">
      <c r="B161" s="136"/>
      <c r="C161" s="137"/>
      <c r="D161" s="137"/>
      <c r="E161" s="137"/>
      <c r="F161" s="137"/>
      <c r="G161" s="137"/>
      <c r="H161" s="137"/>
      <c r="I161" s="137"/>
      <c r="J161" s="137"/>
      <c r="K161" s="137"/>
      <c r="L161" s="137"/>
      <c r="M161" s="137"/>
      <c r="N161" s="205"/>
      <c r="O161" s="137"/>
      <c r="P161" s="137"/>
      <c r="Q161" s="137"/>
      <c r="R161" s="137"/>
      <c r="S161" s="137"/>
      <c r="T161" s="137"/>
      <c r="U161" s="138"/>
      <c r="V161" s="138"/>
      <c r="W161" s="138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/>
      <c r="AH161" s="139"/>
      <c r="AI161" s="139"/>
      <c r="AJ161" s="140"/>
      <c r="AK161" s="140"/>
    </row>
    <row r="162" spans="2:37" ht="15" customHeight="1" x14ac:dyDescent="0.25">
      <c r="B162" s="441" t="s">
        <v>200</v>
      </c>
      <c r="C162" s="441"/>
      <c r="D162" s="441"/>
      <c r="E162" s="441"/>
      <c r="F162" s="441"/>
      <c r="G162" s="441"/>
      <c r="H162" s="441"/>
      <c r="I162" s="441"/>
      <c r="J162" s="441"/>
      <c r="K162" s="441"/>
      <c r="L162" s="441"/>
      <c r="M162" s="441"/>
      <c r="N162" s="441"/>
      <c r="O162" s="441"/>
      <c r="P162" s="441"/>
      <c r="Q162" s="441"/>
      <c r="R162" s="441"/>
      <c r="S162" s="441"/>
      <c r="T162" s="441"/>
      <c r="U162" s="441"/>
      <c r="V162" s="441"/>
      <c r="W162" s="441"/>
      <c r="X162" s="441"/>
      <c r="Y162" s="441"/>
      <c r="Z162" s="441"/>
      <c r="AA162" s="441"/>
      <c r="AB162" s="441"/>
      <c r="AC162" s="441"/>
      <c r="AD162" s="441"/>
      <c r="AE162" s="441"/>
      <c r="AF162" s="441"/>
      <c r="AG162" s="441"/>
      <c r="AH162" s="441"/>
      <c r="AI162" s="441"/>
      <c r="AJ162" s="441"/>
      <c r="AK162" s="441"/>
    </row>
    <row r="163" spans="2:37" x14ac:dyDescent="0.25">
      <c r="B163" s="441"/>
      <c r="C163" s="441"/>
      <c r="D163" s="441"/>
      <c r="E163" s="441"/>
      <c r="F163" s="441"/>
      <c r="G163" s="441"/>
      <c r="H163" s="441"/>
      <c r="I163" s="441"/>
      <c r="J163" s="441"/>
      <c r="K163" s="441"/>
      <c r="L163" s="441"/>
      <c r="M163" s="441"/>
      <c r="N163" s="441"/>
      <c r="O163" s="441"/>
      <c r="P163" s="441"/>
      <c r="Q163" s="441"/>
      <c r="R163" s="441"/>
      <c r="S163" s="441"/>
      <c r="T163" s="441"/>
      <c r="U163" s="441"/>
      <c r="V163" s="441"/>
      <c r="W163" s="441"/>
      <c r="X163" s="441"/>
      <c r="Y163" s="441"/>
      <c r="Z163" s="441"/>
      <c r="AA163" s="441"/>
      <c r="AB163" s="441"/>
      <c r="AC163" s="441"/>
      <c r="AD163" s="441"/>
      <c r="AE163" s="441"/>
      <c r="AF163" s="441"/>
      <c r="AG163" s="441"/>
      <c r="AH163" s="441"/>
      <c r="AI163" s="441"/>
      <c r="AJ163" s="441"/>
      <c r="AK163" s="441"/>
    </row>
    <row r="164" spans="2:37" x14ac:dyDescent="0.25">
      <c r="B164" s="141"/>
      <c r="C164" s="142"/>
      <c r="D164" s="142"/>
      <c r="E164" s="206"/>
      <c r="F164" s="137"/>
      <c r="G164" s="137"/>
      <c r="H164" s="137"/>
      <c r="I164" s="137"/>
      <c r="J164" s="137"/>
      <c r="K164" s="137"/>
      <c r="L164" s="137"/>
      <c r="M164" s="137"/>
      <c r="N164" s="137"/>
      <c r="O164" s="206"/>
      <c r="P164" s="206"/>
      <c r="Q164" s="206"/>
      <c r="R164" s="206"/>
      <c r="S164" s="206"/>
      <c r="T164" s="206"/>
      <c r="U164" s="207"/>
      <c r="V164" s="207"/>
      <c r="W164" s="207"/>
      <c r="X164" s="208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</row>
    <row r="165" spans="2:37" x14ac:dyDescent="0.25">
      <c r="B165" s="143"/>
      <c r="C165" s="209"/>
      <c r="D165" s="209"/>
      <c r="E165" s="210"/>
      <c r="F165" s="137"/>
      <c r="G165" s="137"/>
      <c r="H165" s="137"/>
      <c r="I165" s="137"/>
      <c r="J165" s="137"/>
      <c r="K165" s="137"/>
      <c r="L165" s="137"/>
      <c r="M165" s="137"/>
      <c r="N165" s="137"/>
      <c r="O165" s="206"/>
      <c r="P165" s="206"/>
      <c r="Q165" s="206"/>
      <c r="R165" s="206"/>
      <c r="S165" s="206"/>
      <c r="T165" s="206"/>
      <c r="U165" s="207"/>
      <c r="V165" s="207"/>
      <c r="W165" s="207"/>
      <c r="X165" s="208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</row>
    <row r="166" spans="2:37" x14ac:dyDescent="0.25">
      <c r="B166" s="144"/>
      <c r="C166" s="209"/>
      <c r="D166" s="209"/>
      <c r="E166" s="210"/>
      <c r="F166" s="137"/>
      <c r="G166" s="137"/>
      <c r="H166" s="137"/>
      <c r="I166" s="137"/>
      <c r="J166" s="137"/>
      <c r="K166" s="137"/>
      <c r="L166" s="137"/>
      <c r="M166" s="137"/>
      <c r="N166" s="137"/>
      <c r="O166" s="206"/>
      <c r="P166" s="206"/>
      <c r="Q166" s="206"/>
      <c r="R166" s="206"/>
      <c r="S166" s="206"/>
      <c r="T166" s="206"/>
      <c r="U166" s="207"/>
      <c r="V166" s="207"/>
      <c r="W166" s="207"/>
      <c r="X166" s="208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</row>
    <row r="167" spans="2:37" x14ac:dyDescent="0.25">
      <c r="B167" s="144"/>
      <c r="C167" s="209"/>
      <c r="D167" s="209"/>
      <c r="E167" s="210"/>
      <c r="F167" s="137"/>
      <c r="G167" s="137"/>
      <c r="H167" s="137"/>
      <c r="I167" s="137"/>
      <c r="J167" s="137"/>
      <c r="K167" s="137"/>
      <c r="L167" s="137"/>
      <c r="M167" s="137"/>
      <c r="N167" s="137"/>
      <c r="O167" s="206"/>
      <c r="P167" s="206"/>
      <c r="Q167" s="206"/>
      <c r="R167" s="206"/>
      <c r="S167" s="206"/>
      <c r="T167" s="206"/>
      <c r="U167" s="207"/>
      <c r="V167" s="207"/>
      <c r="W167" s="207"/>
      <c r="X167" s="208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</row>
    <row r="168" spans="2:37" x14ac:dyDescent="0.25">
      <c r="B168" s="143"/>
      <c r="C168" s="209"/>
      <c r="D168" s="209"/>
      <c r="E168" s="210"/>
      <c r="F168" s="137"/>
      <c r="G168" s="137"/>
      <c r="H168" s="137"/>
      <c r="I168" s="137"/>
      <c r="J168" s="137"/>
      <c r="K168" s="137"/>
      <c r="L168" s="137"/>
      <c r="M168" s="137"/>
      <c r="N168" s="137"/>
      <c r="O168" s="206"/>
      <c r="P168" s="206"/>
      <c r="Q168" s="206"/>
      <c r="R168" s="206"/>
      <c r="S168" s="206"/>
      <c r="T168" s="206"/>
      <c r="U168" s="207"/>
      <c r="V168" s="207"/>
      <c r="W168" s="207"/>
      <c r="X168" s="208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</row>
    <row r="169" spans="2:37" x14ac:dyDescent="0.25">
      <c r="B169" s="144"/>
      <c r="C169" s="209"/>
      <c r="D169" s="209"/>
      <c r="E169" s="210"/>
      <c r="F169" s="137"/>
      <c r="G169" s="137"/>
      <c r="H169" s="137"/>
      <c r="I169" s="137"/>
      <c r="J169" s="137"/>
      <c r="K169" s="137"/>
      <c r="L169" s="137"/>
      <c r="M169" s="137"/>
      <c r="N169" s="137"/>
      <c r="O169" s="206"/>
      <c r="P169" s="206"/>
      <c r="Q169" s="206"/>
      <c r="R169" s="206"/>
      <c r="S169" s="206"/>
      <c r="T169" s="206"/>
      <c r="U169" s="207"/>
      <c r="V169" s="207"/>
      <c r="W169" s="207"/>
      <c r="X169" s="208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</row>
    <row r="170" spans="2:37" x14ac:dyDescent="0.25">
      <c r="B170"/>
      <c r="C170" s="209"/>
      <c r="D170" s="209"/>
      <c r="E170" s="206"/>
      <c r="F170" s="206"/>
      <c r="G170" s="206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7"/>
      <c r="V170" s="207"/>
      <c r="W170" s="207"/>
      <c r="X170" s="208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</row>
    <row r="171" spans="2:37" x14ac:dyDescent="0.25">
      <c r="B171" s="143"/>
      <c r="C171" s="206"/>
      <c r="D171" s="206"/>
      <c r="E171" s="206"/>
      <c r="F171" s="206"/>
      <c r="G171" s="206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7"/>
      <c r="V171" s="207"/>
      <c r="W171" s="207"/>
      <c r="X171" s="208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1"/>
      <c r="AK171" s="141"/>
    </row>
    <row r="172" spans="2:37" x14ac:dyDescent="0.25">
      <c r="B172" s="144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7"/>
      <c r="V172" s="207"/>
      <c r="W172" s="207"/>
      <c r="X172" s="206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</row>
  </sheetData>
  <mergeCells count="10">
    <mergeCell ref="AL3:AL4"/>
    <mergeCell ref="B1:AL1"/>
    <mergeCell ref="B162:AK163"/>
    <mergeCell ref="B3:B4"/>
    <mergeCell ref="C3:N3"/>
    <mergeCell ref="O3:X3"/>
    <mergeCell ref="Y3:Y4"/>
    <mergeCell ref="AB3:AC3"/>
    <mergeCell ref="AD3:AK3"/>
    <mergeCell ref="Z3:Z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EPS,EZS,ASHS 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Hojgrová Janka, Ing.</cp:lastModifiedBy>
  <dcterms:created xsi:type="dcterms:W3CDTF">2022-05-19T07:13:50Z</dcterms:created>
  <dcterms:modified xsi:type="dcterms:W3CDTF">2026-01-20T05:31:52Z</dcterms:modified>
</cp:coreProperties>
</file>